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1.xml" ContentType="application/vnd.openxmlformats-officedocument.spreadsheetml.table+xml"/>
  <Override PartName="/xl/tables/table10.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9.xml" ContentType="application/vnd.openxmlformats-officedocument.spreadsheetml.table+xml"/>
  <Override PartName="/xl/tables/table8.xml" ContentType="application/vnd.openxmlformats-officedocument.spreadsheetml.table+xml"/>
  <Override PartName="/xl/tables/table7.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autoCompressPictures="0"/>
  <mc:AlternateContent xmlns:mc="http://schemas.openxmlformats.org/markup-compatibility/2006">
    <mc:Choice Requires="x15">
      <x15ac:absPath xmlns:x15ac="http://schemas.microsoft.com/office/spreadsheetml/2010/11/ac" url="G:\Krajňák\PS ALTERNATIVNE PALIVA\NPR\"/>
    </mc:Choice>
  </mc:AlternateContent>
  <bookViews>
    <workbookView xWindow="0" yWindow="0" windowWidth="19425" windowHeight="7755" tabRatio="905"/>
  </bookViews>
  <sheets>
    <sheet name="READ ME" sheetId="9" r:id="rId1"/>
    <sheet name="1. Legal Measures" sheetId="1" r:id="rId2"/>
    <sheet name="2. Policy Measures" sheetId="14" r:id="rId3"/>
    <sheet name="3. Deployment and manufactu" sheetId="13" r:id="rId4"/>
    <sheet name="4. RTD&amp;D" sheetId="4" r:id="rId5"/>
    <sheet name="5a. AFV estimates" sheetId="5" r:id="rId6"/>
    <sheet name="5b. AFI targets" sheetId="7" r:id="rId7"/>
    <sheet name="6. AFI developments" sheetId="6" r:id="rId8"/>
    <sheet name="Abbreviations" sheetId="12" r:id="rId9"/>
    <sheet name="References" sheetId="11" r:id="rId10"/>
    <sheet name="Menus" sheetId="8" r:id="rId11"/>
  </sheets>
  <definedNames>
    <definedName name="_xlnm._FilterDatabase" localSheetId="10" hidden="1">Menus!$H$2:$H$8</definedName>
    <definedName name="cellM11" localSheetId="2">'2. Policy Measures'!$G1</definedName>
    <definedName name="cellM11ddm2" localSheetId="2">INDEX('2. Policy Measures'!M1indic,,MATCH('2. Policy Measures'!cellM11,'2. Policy Measures'!M1indname,0))</definedName>
    <definedName name="cellM11ddm2" localSheetId="3">INDEX('3. Deployment and manufactu'!M1indic,,MATCH('3. Deployment and manufactu'!cellM11,'3. Deployment and manufactu'!M1indname,0))</definedName>
    <definedName name="cellM11ddm2">INDEX(M1indic,,MATCH(cellM11,M1indname,0))</definedName>
    <definedName name="M1AI" localSheetId="2">Table6[Financial incentives]</definedName>
    <definedName name="M1AI" localSheetId="3">Table6[Financial incentives]</definedName>
    <definedName name="M1AI">Table6[Financial incentives]</definedName>
    <definedName name="M1indic" localSheetId="2">Menus!$G$2:$K$8</definedName>
    <definedName name="M1indic" localSheetId="3">Menus!$G$2:$K$8</definedName>
    <definedName name="M1indic">Menus!$G$2:$K$8</definedName>
    <definedName name="M1indname" localSheetId="2">Menus!$G$1:$K$1</definedName>
    <definedName name="M1indname" localSheetId="3">Menus!$G$1:$K$1</definedName>
    <definedName name="M1indname">Menus!$G$1:$K$1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3" i="7" l="1"/>
  <c r="G33" i="7" l="1"/>
  <c r="H33" i="7"/>
  <c r="P10" i="6"/>
  <c r="Q10" i="6"/>
  <c r="I10" i="7"/>
  <c r="I8" i="7"/>
  <c r="S7" i="6"/>
  <c r="S10" i="6"/>
  <c r="I19" i="5"/>
  <c r="I16" i="5"/>
  <c r="I13" i="5"/>
  <c r="I10" i="5"/>
  <c r="I9" i="5" s="1"/>
  <c r="H19" i="5"/>
  <c r="H16" i="5"/>
  <c r="H13" i="5"/>
  <c r="H9" i="5" s="1"/>
  <c r="H10" i="5"/>
  <c r="G19" i="5"/>
  <c r="I52" i="5"/>
  <c r="H52" i="5"/>
  <c r="E41" i="7"/>
  <c r="F41" i="7"/>
  <c r="G41" i="7"/>
  <c r="H41" i="7"/>
  <c r="I41" i="7"/>
  <c r="D41" i="7"/>
  <c r="D63" i="5"/>
  <c r="G41" i="6"/>
  <c r="H41" i="6"/>
  <c r="I41" i="6"/>
  <c r="G27" i="5"/>
  <c r="H27" i="5"/>
  <c r="I27" i="5"/>
  <c r="D41" i="6"/>
  <c r="K10" i="6"/>
  <c r="F34" i="7"/>
  <c r="F37" i="7"/>
  <c r="F33" i="7"/>
  <c r="J10" i="6"/>
  <c r="N10" i="6"/>
  <c r="M10" i="6"/>
  <c r="H10" i="6"/>
  <c r="G10" i="6"/>
  <c r="E10" i="6"/>
  <c r="D34" i="7"/>
  <c r="D37" i="7"/>
  <c r="D33" i="7"/>
  <c r="D10" i="6"/>
  <c r="I39" i="5"/>
  <c r="T9" i="6"/>
  <c r="U9" i="6" s="1"/>
  <c r="S9" i="6"/>
  <c r="H39" i="5"/>
  <c r="Q9" i="6"/>
  <c r="P9" i="6"/>
  <c r="G39" i="5"/>
  <c r="N9" i="6"/>
  <c r="M9" i="6"/>
  <c r="F39" i="5"/>
  <c r="K9" i="6" s="1"/>
  <c r="E39" i="5"/>
  <c r="H9" i="6"/>
  <c r="J9" i="6"/>
  <c r="J8" i="6"/>
  <c r="G9" i="6"/>
  <c r="D39" i="5"/>
  <c r="E9" i="6"/>
  <c r="D9" i="6"/>
  <c r="O7" i="4"/>
  <c r="O8" i="4"/>
  <c r="O9" i="4"/>
  <c r="O10" i="4"/>
  <c r="O11" i="4"/>
  <c r="O12" i="4"/>
  <c r="O13" i="4"/>
  <c r="O6" i="4"/>
  <c r="S7" i="14"/>
  <c r="S8" i="14"/>
  <c r="S9" i="14"/>
  <c r="S10" i="14"/>
  <c r="S11" i="14"/>
  <c r="S15" i="14"/>
  <c r="S16" i="14"/>
  <c r="S17" i="14"/>
  <c r="S18" i="14"/>
  <c r="S19" i="14"/>
  <c r="S6" i="14"/>
  <c r="G16" i="5"/>
  <c r="G10" i="5"/>
  <c r="G13" i="5"/>
  <c r="G9" i="5" s="1"/>
  <c r="E27" i="5"/>
  <c r="F27" i="5"/>
  <c r="D27" i="5"/>
  <c r="E41" i="6"/>
  <c r="F41" i="6"/>
  <c r="S8" i="6"/>
  <c r="T8" i="6"/>
  <c r="U8" i="6" s="1"/>
  <c r="P8" i="6"/>
  <c r="Q8" i="6"/>
  <c r="H10" i="7"/>
  <c r="H8" i="7"/>
  <c r="P7" i="6"/>
  <c r="M8" i="6"/>
  <c r="N8" i="6"/>
  <c r="G10" i="7"/>
  <c r="G8" i="7"/>
  <c r="M7" i="6"/>
  <c r="K8" i="6"/>
  <c r="L8" i="6" s="1"/>
  <c r="F10" i="7"/>
  <c r="F8" i="7"/>
  <c r="J7" i="6"/>
  <c r="F10" i="5"/>
  <c r="F13" i="5"/>
  <c r="F9" i="5" s="1"/>
  <c r="F16" i="5"/>
  <c r="F19" i="5"/>
  <c r="G8" i="6"/>
  <c r="H8" i="6"/>
  <c r="E10" i="7"/>
  <c r="E8" i="7"/>
  <c r="G7" i="6"/>
  <c r="E10" i="5"/>
  <c r="E13" i="5"/>
  <c r="E9" i="5" s="1"/>
  <c r="E16" i="5"/>
  <c r="E19" i="5"/>
  <c r="E8" i="6"/>
  <c r="F8" i="6" s="1"/>
  <c r="D8" i="6"/>
  <c r="D10" i="5"/>
  <c r="D13" i="5"/>
  <c r="D9" i="5" s="1"/>
  <c r="D16" i="5"/>
  <c r="D19" i="5"/>
  <c r="D10" i="7"/>
  <c r="D8" i="7"/>
  <c r="D7" i="6"/>
  <c r="E74" i="5"/>
  <c r="F74" i="5"/>
  <c r="G74" i="5"/>
  <c r="H74" i="5"/>
  <c r="I74" i="5"/>
  <c r="D74" i="5"/>
  <c r="E63" i="5"/>
  <c r="F63" i="5"/>
  <c r="G63" i="5"/>
  <c r="H63" i="5"/>
  <c r="I63" i="5"/>
  <c r="E52" i="5"/>
  <c r="F52" i="5"/>
  <c r="G52" i="5"/>
  <c r="D52" i="5"/>
  <c r="E7" i="7"/>
  <c r="F7" i="7"/>
  <c r="G7" i="7"/>
  <c r="H7" i="7"/>
  <c r="I7" i="7"/>
  <c r="D7" i="7"/>
  <c r="E37" i="7"/>
  <c r="E34" i="7"/>
  <c r="E45" i="7"/>
  <c r="D45" i="7"/>
  <c r="I45" i="7"/>
  <c r="H45" i="7"/>
  <c r="G45" i="7"/>
  <c r="F45" i="7"/>
  <c r="E33" i="7"/>
  <c r="E27" i="7"/>
  <c r="F27" i="7"/>
  <c r="G27" i="7"/>
  <c r="I27" i="7"/>
  <c r="E24" i="7"/>
  <c r="F24" i="7"/>
  <c r="G24" i="7"/>
  <c r="H24" i="7"/>
  <c r="I24" i="7"/>
  <c r="D27" i="7"/>
  <c r="D24" i="7"/>
  <c r="I8" i="6" l="1"/>
  <c r="T7" i="6"/>
  <c r="I7" i="5"/>
  <c r="H7" i="6"/>
  <c r="I7" i="6" s="1"/>
  <c r="E7" i="5"/>
  <c r="G7" i="5"/>
  <c r="N7" i="6"/>
  <c r="Q7" i="6"/>
  <c r="R7" i="6" s="1"/>
  <c r="H7" i="5"/>
  <c r="K7" i="6"/>
  <c r="L7" i="6" s="1"/>
  <c r="F7" i="5"/>
  <c r="E7" i="6"/>
  <c r="F7" i="6" s="1"/>
  <c r="D7" i="5"/>
  <c r="R9" i="6"/>
  <c r="O7" i="6"/>
  <c r="O9" i="6"/>
  <c r="R8" i="6"/>
  <c r="O8" i="6"/>
  <c r="U7" i="6"/>
  <c r="R10" i="6"/>
  <c r="U10" i="6"/>
</calcChain>
</file>

<file path=xl/sharedStrings.xml><?xml version="1.0" encoding="utf-8"?>
<sst xmlns="http://schemas.openxmlformats.org/spreadsheetml/2006/main" count="933" uniqueCount="462">
  <si>
    <t>TYPE</t>
  </si>
  <si>
    <t>Start Year</t>
  </si>
  <si>
    <t>Other</t>
  </si>
  <si>
    <t>INDICATOR</t>
  </si>
  <si>
    <t>Information on legal measures, which may consist of legislative, regulatory or administrative measures to support the build-up of alternative fuels infrastructure, such as building permits, parking lot permits, certification of the environmental performance of businesses and fuel stations concessions.</t>
  </si>
  <si>
    <t>Policy measures supporting the implementation of the national policy framework</t>
  </si>
  <si>
    <t>TRANSPORT MODE</t>
  </si>
  <si>
    <t>Electricity</t>
  </si>
  <si>
    <t>CNG</t>
  </si>
  <si>
    <t>LNG</t>
  </si>
  <si>
    <t>LPG</t>
  </si>
  <si>
    <t>Road</t>
  </si>
  <si>
    <t>Water</t>
  </si>
  <si>
    <t>Air</t>
  </si>
  <si>
    <t>Rail</t>
  </si>
  <si>
    <t>Research, technological development and demonstration (RTD&amp;D)</t>
  </si>
  <si>
    <t>TARGET NUMBER OF RECHARGING/REFUELLING POINTS</t>
  </si>
  <si>
    <t>ELECTRICITY</t>
  </si>
  <si>
    <t>Electricity supply for stationary airplanes</t>
  </si>
  <si>
    <t xml:space="preserve">Inland Ports - LNG refuelling points </t>
  </si>
  <si>
    <t>Gasoline</t>
  </si>
  <si>
    <t>Diesel</t>
  </si>
  <si>
    <t>Hydrogen</t>
  </si>
  <si>
    <t>Maritime</t>
  </si>
  <si>
    <t>Inland waterway</t>
  </si>
  <si>
    <t>DENOMINATION</t>
  </si>
  <si>
    <t>M2 - Measures that can promote AFI in public transport services</t>
  </si>
  <si>
    <t>M1.1</t>
  </si>
  <si>
    <t>M1.2</t>
  </si>
  <si>
    <t>M2.1</t>
  </si>
  <si>
    <t>M2.2</t>
  </si>
  <si>
    <t>M3.1</t>
  </si>
  <si>
    <t>M3.2</t>
  </si>
  <si>
    <t>ABBREVIATIONS</t>
  </si>
  <si>
    <t>AC</t>
  </si>
  <si>
    <t>ACEA</t>
  </si>
  <si>
    <t>European Automobile Manufacturers Association</t>
  </si>
  <si>
    <t xml:space="preserve">BEV </t>
  </si>
  <si>
    <t>Battery Electric Vehicle</t>
  </si>
  <si>
    <t>CCS</t>
  </si>
  <si>
    <t>Combined Charging System, Type 2 and Combo 2</t>
  </si>
  <si>
    <t>CO2</t>
  </si>
  <si>
    <t>Carbon Dioxide</t>
  </si>
  <si>
    <t>DC</t>
  </si>
  <si>
    <t>EAFO</t>
  </si>
  <si>
    <t>European Alternative Fuels Observatory</t>
  </si>
  <si>
    <t>EU</t>
  </si>
  <si>
    <t>European Union</t>
  </si>
  <si>
    <t>EUR</t>
  </si>
  <si>
    <t>Euro</t>
  </si>
  <si>
    <t xml:space="preserve">EV </t>
  </si>
  <si>
    <t>GHG</t>
  </si>
  <si>
    <t>Greenhouse Gas</t>
  </si>
  <si>
    <t>H2</t>
  </si>
  <si>
    <t>HEV</t>
  </si>
  <si>
    <t>Hybrid Electric Vehicle</t>
  </si>
  <si>
    <t>km</t>
  </si>
  <si>
    <t>Kilometre</t>
  </si>
  <si>
    <t>kW</t>
  </si>
  <si>
    <t>Kilowatt</t>
  </si>
  <si>
    <t>kWh</t>
  </si>
  <si>
    <t>Kilowatt-hour</t>
  </si>
  <si>
    <t>pedelec</t>
  </si>
  <si>
    <t>Pedal electric cycle</t>
  </si>
  <si>
    <t>PHEV</t>
  </si>
  <si>
    <t>Plug-in Hybrid Electric Vehicle</t>
  </si>
  <si>
    <t>RTD&amp;D</t>
  </si>
  <si>
    <t>TEN-T</t>
  </si>
  <si>
    <t>Trans-European Transport Network</t>
  </si>
  <si>
    <t>TRAN</t>
  </si>
  <si>
    <t>European Parliament Committee on Transport and Tourism</t>
  </si>
  <si>
    <t>UK</t>
  </si>
  <si>
    <t>United Kingdom</t>
  </si>
  <si>
    <t>V</t>
  </si>
  <si>
    <t>Volt</t>
  </si>
  <si>
    <t>VAT</t>
  </si>
  <si>
    <t>Value-Added Tax</t>
  </si>
  <si>
    <t>W</t>
  </si>
  <si>
    <t>Watt</t>
  </si>
  <si>
    <t>ZEV</t>
  </si>
  <si>
    <t xml:space="preserve">Research, technological development and demonstration </t>
  </si>
  <si>
    <t>LNG Inland Waterway Vessels</t>
  </si>
  <si>
    <t>LNG Seagoing Ships</t>
  </si>
  <si>
    <t>ALTERNATIVE FUELS VEHICLES (AFV)</t>
  </si>
  <si>
    <t>CATEGORY</t>
  </si>
  <si>
    <t>M1 - Measures to ensure national targets and objectives</t>
  </si>
  <si>
    <t>Maritime Ports - LNG refuelling points</t>
  </si>
  <si>
    <t>CNG refuelling points (public)</t>
  </si>
  <si>
    <t>CNG refuelling points (total)</t>
  </si>
  <si>
    <t>LNG refuelling points (public)</t>
  </si>
  <si>
    <t>LNG refuelling points (total)</t>
  </si>
  <si>
    <t>Biofuels</t>
  </si>
  <si>
    <t>DESCRIPTION</t>
  </si>
  <si>
    <t>M3 - Measures that can promote the deployment of private electro-mobility infrastructure</t>
  </si>
  <si>
    <t>AFI deployment</t>
  </si>
  <si>
    <t xml:space="preserve">Hydrogen </t>
  </si>
  <si>
    <t>2021-2025</t>
  </si>
  <si>
    <t>2026-2030</t>
  </si>
  <si>
    <t>Support of manufacturing plants for AF technologies</t>
  </si>
  <si>
    <t>Synthetic and paraffinic fuels</t>
  </si>
  <si>
    <t>H2 refuelling points – 350 bar (public)</t>
  </si>
  <si>
    <t>H2 refuelling points – 350 bar (total)</t>
  </si>
  <si>
    <t>H2 refuelling points – 700 bar (public)</t>
  </si>
  <si>
    <t>H2 refuelling points – 700 bar (total)</t>
  </si>
  <si>
    <t>LPG refuelling points (public)</t>
  </si>
  <si>
    <t>LPG refuelling points (total)</t>
  </si>
  <si>
    <t>High power recharging points, P &gt; 22kW  (private)</t>
  </si>
  <si>
    <t>Ethanol 85</t>
  </si>
  <si>
    <t>ALTERNATIVE FUEL</t>
  </si>
  <si>
    <t>Select:</t>
  </si>
  <si>
    <t>CNG (incl. Biomethane)</t>
  </si>
  <si>
    <t>Observations</t>
  </si>
  <si>
    <t>ANNEX I / 2</t>
  </si>
  <si>
    <t>ANNEX I / 1</t>
  </si>
  <si>
    <t>ANNEX I / 4</t>
  </si>
  <si>
    <t>No.</t>
  </si>
  <si>
    <t>ANNEX I / 3</t>
  </si>
  <si>
    <t>ANNEX I of DIRECTIVE 2014/94/EU: 2. Policy measures supporting the implementation of the national policy framework</t>
  </si>
  <si>
    <t>ANNEX I of DIRECTIVE 2014/94/EU: 1. Legal measures</t>
  </si>
  <si>
    <t>thousand euros</t>
  </si>
  <si>
    <t>k€</t>
  </si>
  <si>
    <t>Electric Vehicle: PHEV and/or BEV</t>
  </si>
  <si>
    <t>ICE(V)</t>
  </si>
  <si>
    <t>Internal Combustion Engine (Vehicle)</t>
  </si>
  <si>
    <t>ANNEX I of DIRECTIVE 2014/94/EU: 3. Deployment and manufacturing support</t>
  </si>
  <si>
    <t>ANNEX I of DIRECTIVE 2014/94/EU: 4. Research, technological development and demonstration</t>
  </si>
  <si>
    <t>FFV</t>
  </si>
  <si>
    <t>Flexible Fuel Vehicle</t>
  </si>
  <si>
    <t>NATURAL GAS (including Biomethane)</t>
  </si>
  <si>
    <t>ANNEX I / 6</t>
  </si>
  <si>
    <t>ALTERNATIVE FUELS INFRASTRUCTURE (AFI)</t>
  </si>
  <si>
    <t>MODE OF TRANSPORT</t>
  </si>
  <si>
    <t>E85</t>
  </si>
  <si>
    <t>All</t>
  </si>
  <si>
    <t>ANNEX I / 5</t>
  </si>
  <si>
    <t>ANNEX I / 5 (Continuation)</t>
  </si>
  <si>
    <t>H2 refuelling points (total)</t>
  </si>
  <si>
    <t>Instructions</t>
  </si>
  <si>
    <t>Annual public budget allocated to support alternative fuels RTD&amp;D, broken down by fuel and by transport mode.</t>
  </si>
  <si>
    <t>ANNEX I of DIRECTIVE 2014/94/EU: 5. Targets and objectives</t>
  </si>
  <si>
    <t xml:space="preserve">Once a value or description  is entered or selected, the colour of the cell will automatically change. </t>
  </si>
  <si>
    <t xml:space="preserve">Once a value or description is entered or selected, the colour of the cell will automatically change. </t>
  </si>
  <si>
    <t>• direct incentives for the purchase of means of transport using alternative fuels or for building the infrastructure,</t>
  </si>
  <si>
    <t xml:space="preserve">• availability of tax incentives to promote means of transport using alternative fuels and the relevant infrastructure, </t>
  </si>
  <si>
    <t xml:space="preserve">• use of public procurement in support of alternative fuels, including joint procurement, </t>
  </si>
  <si>
    <t>• demand-side non-financial incentives, for example preferential access to restricted areas, parking policy and dedicated lanes,</t>
  </si>
  <si>
    <t>• technical and administrative procedures and legislation with regard to the authorisation of alternative fuels supply, in order to facilitate the authorisation process.</t>
  </si>
  <si>
    <t>• consideration of the need for renewable jet fuel refuelling points in airports within the TEN-T Core Network</t>
  </si>
  <si>
    <t xml:space="preserve">Information on those measures shall include the following elements: </t>
  </si>
  <si>
    <t>• Estimation of the number of alternative fuel vehicles expected by 2020, 2025 and 2030</t>
  </si>
  <si>
    <t>ANNEX I of DIRECTIVE 2014/94/EU: 6. Alternative fuels infrastructure developments</t>
  </si>
  <si>
    <t>Changes in supply (additional infrastructure capacity) and demand (capacity actually used).</t>
  </si>
  <si>
    <t xml:space="preserve">Shore-side electricity supply for seagoing ships in maritime ports </t>
  </si>
  <si>
    <t xml:space="preserve">Shore-side electricity supply for inland waterway vessels in inland ports </t>
  </si>
  <si>
    <t xml:space="preserve"> FUEL</t>
  </si>
  <si>
    <t>It should be indicated in the text of the report if any of the target number of recharging/refuelling points communicated in this table differs from the value previously reported in the national policy framework.</t>
  </si>
  <si>
    <t>Stop Year</t>
  </si>
  <si>
    <t xml:space="preserve">Elaboration on the consideration of the need for renewable jet fuel refuelling points in airports within the TEN-T Core Network should be included in the text of the report. </t>
  </si>
  <si>
    <t xml:space="preserve">Elaboration on the consideration of any particular needs during the initial phase of the deployment of alternative fuels infrastructures should be included in the text of the report. </t>
  </si>
  <si>
    <t>Elaboration on the information on the methodology applied to take account of the charging efficiency of high power recharging points should be included in the text of the report.</t>
  </si>
  <si>
    <t>• Information on the methodology applied to take account of the charging efficiency of high power recharging points</t>
  </si>
  <si>
    <t>• Level of achievement of the national objectives for the deployment of alternative fuels in the different transport modes (road, rail, water and air)</t>
  </si>
  <si>
    <t>• Level of achievement of the national targets, year by year, for the deployment of alternative fuels infrastructure in the different transport modes</t>
  </si>
  <si>
    <t>OTHER AF</t>
  </si>
  <si>
    <t>AF refuelling points (public)</t>
  </si>
  <si>
    <t>AF refuelling points (total)</t>
  </si>
  <si>
    <t>Zero Emission Vehicle: BEV and/or FCEV</t>
  </si>
  <si>
    <t>FCEV</t>
  </si>
  <si>
    <t>Fuel Cell Electric Vehicle</t>
  </si>
  <si>
    <t>Other AF</t>
  </si>
  <si>
    <t>Biofuel</t>
  </si>
  <si>
    <t>AF FIELD</t>
  </si>
  <si>
    <t>AF</t>
  </si>
  <si>
    <t>AFI</t>
  </si>
  <si>
    <t xml:space="preserve">Public procurement incentives </t>
  </si>
  <si>
    <r>
      <t>CURRENT AND PAST ANNUAL BUDGET [k</t>
    </r>
    <r>
      <rPr>
        <b/>
        <sz val="11"/>
        <color theme="1"/>
        <rFont val="Calibri"/>
        <family val="2"/>
      </rPr>
      <t>€]</t>
    </r>
  </si>
  <si>
    <t>FUTURE ESTIMATED BUDGET [k€]</t>
  </si>
  <si>
    <t>HYDROGEN</t>
  </si>
  <si>
    <t xml:space="preserve">Deployment and manufacturing support </t>
  </si>
  <si>
    <t>TYPE OF POLICY MEASURES M1</t>
  </si>
  <si>
    <t>Legal measures</t>
  </si>
  <si>
    <t>CURRENT AND PAST NUMBER OF RECHARGING/REFUELLING POINTS</t>
  </si>
  <si>
    <t>AFV</t>
  </si>
  <si>
    <t xml:space="preserve">Other </t>
  </si>
  <si>
    <t xml:space="preserve"> </t>
  </si>
  <si>
    <t>Where applicable: this part should be filled in if the Member State decided to include hydrogen refuelling points accessible to the public in its national policy framework</t>
  </si>
  <si>
    <t xml:space="preserve">  </t>
  </si>
  <si>
    <t>Please note that if it is not possible to provide the Future Estimated Budget per period, then a Total Estimated Budget should be provided and the Start Year and Stop Year should also be indicated.</t>
  </si>
  <si>
    <r>
      <t xml:space="preserve"> TOTAL ESTIMATED BUDGET [k</t>
    </r>
    <r>
      <rPr>
        <b/>
        <sz val="11"/>
        <color theme="1"/>
        <rFont val="Calibri"/>
        <family val="2"/>
      </rPr>
      <t>€]</t>
    </r>
  </si>
  <si>
    <r>
      <t>TOTAL ESTIMATED BUDGET [k</t>
    </r>
    <r>
      <rPr>
        <b/>
        <sz val="11"/>
        <color theme="1"/>
        <rFont val="Calibri"/>
        <family val="2"/>
      </rPr>
      <t>€]</t>
    </r>
  </si>
  <si>
    <t>Inland Waterway Vessels</t>
  </si>
  <si>
    <t>Seagoing Ships</t>
  </si>
  <si>
    <t>Aircraft</t>
  </si>
  <si>
    <t>Disclaimer</t>
  </si>
  <si>
    <t>Contents</t>
  </si>
  <si>
    <t>1. Legal measures</t>
  </si>
  <si>
    <t>3. Deployment and manufacturing</t>
  </si>
  <si>
    <t>4. RTD&amp;D</t>
  </si>
  <si>
    <t>5a. AFV estimates</t>
  </si>
  <si>
    <t>5b. AFI targets</t>
  </si>
  <si>
    <t>6. AFI developments</t>
  </si>
  <si>
    <t>Abbreviations</t>
  </si>
  <si>
    <t>CURRENT AND PAST NUMBER OF AFV</t>
  </si>
  <si>
    <t>2. Policy measures</t>
  </si>
  <si>
    <t>TYPE LEGAL MEASURES</t>
  </si>
  <si>
    <t>Electric Passenger Cars (BEV+PHEV)</t>
  </si>
  <si>
    <t>Electric Vehicles, EV (total road)</t>
  </si>
  <si>
    <t>Electric Light Commercial Vehicles</t>
  </si>
  <si>
    <t xml:space="preserve">   • BEV</t>
  </si>
  <si>
    <t xml:space="preserve">   • PHEV</t>
  </si>
  <si>
    <t>Electric Buses and Coaches</t>
  </si>
  <si>
    <t>Electric Heavy Commercial Vehicles</t>
  </si>
  <si>
    <t>CNG Passenger Cars</t>
  </si>
  <si>
    <t>CNG Light Commercial Vehicles</t>
  </si>
  <si>
    <t>CNG Heavy Commercial Vehicles</t>
  </si>
  <si>
    <t>CNG Buses and Coaches</t>
  </si>
  <si>
    <t>LNG Passenger Cars</t>
  </si>
  <si>
    <t>LNG Light Commercial Vehicles</t>
  </si>
  <si>
    <t>LNG Heavy Commercial Vehicles</t>
  </si>
  <si>
    <t>Hydrogen Passenger Cars</t>
  </si>
  <si>
    <t>LNG Buses and Coaches</t>
  </si>
  <si>
    <t>Fuel Cell Vehicles, FCEV (total road)</t>
  </si>
  <si>
    <t>LPG Vehicles (total road)</t>
  </si>
  <si>
    <t>LNG Vehicles (total road)</t>
  </si>
  <si>
    <t>CNG Vehicles (total road)</t>
  </si>
  <si>
    <t>Hydrogen Light Commercial Vehicles</t>
  </si>
  <si>
    <t>Hydrogen Heavy Commercial Vehicles</t>
  </si>
  <si>
    <t>Hydrogen Buses and Coaches</t>
  </si>
  <si>
    <t>LPG Passenger Cars</t>
  </si>
  <si>
    <t>LPG Light Commercial Vehicles</t>
  </si>
  <si>
    <t>LPG Heavy Commercial Vehicles</t>
  </si>
  <si>
    <t>LPG Buses and Coaches</t>
  </si>
  <si>
    <t>Other AF Vehicles (total road)</t>
  </si>
  <si>
    <t>Passenger Cars</t>
  </si>
  <si>
    <t>Light Commercial Vehicles</t>
  </si>
  <si>
    <t>Heavy Commercial Vehicles</t>
  </si>
  <si>
    <t>Buses and Coaches</t>
  </si>
  <si>
    <t>CNG (including Biomethane)</t>
  </si>
  <si>
    <t>LNG (including Biomethane)</t>
  </si>
  <si>
    <t>&lt;- PHEV category excludes conventional hybrids (i.e. hybrid electric vehicles (HEVs) without a plug).</t>
  </si>
  <si>
    <t>&lt;- LCV category includes vans, pick-up trucks and small lorries.</t>
  </si>
  <si>
    <t>[EIU09]</t>
  </si>
  <si>
    <t>Illustrated Glossary for Transport Statistics; Eurostat, ITF, UNECE; 2009, 4th edition; Theme: Transport; Collection: Methodologies and working papers; ISBN 978-92-79-17082-9; ISSN 1977-0375; doi:10.2785/58454; Cat. No. KS-RA-10-028-EN-N</t>
  </si>
  <si>
    <t>Statistical Pocketbook 2018 - EU Transport in figures, European Commission, Publications Office of the European Union, 2018, PDF ISBN 978-92-79-73952-1, ISSN 2363-2739, doi:10.2832/05477, Cat. No. MI-AA-17-001-EN-N</t>
  </si>
  <si>
    <t>https://ec.europa.eu/transport/facts-fundings/statistics/pocketbook-2018_en</t>
  </si>
  <si>
    <t>https://ec.europa.eu/eurostat/web/products-manuals-and-guidelines/-/KS-RA-10-028</t>
  </si>
  <si>
    <t>Please specify the 'other AF' (e.g. biofuels [biodiesel, ethanol, etc], synthetic and paraffinic fuels, etc).</t>
  </si>
  <si>
    <t>LNG (incl. Biomethane)</t>
  </si>
  <si>
    <t>If the situation for more than one 'other AF' will be reported, please duplicate the part regarding 'OTHER AF' according to your needs.</t>
  </si>
  <si>
    <t xml:space="preserve">  • DC fast charging,  P &lt; 100 kW (public)</t>
  </si>
  <si>
    <t xml:space="preserve">  • DC fast charging,  P &lt; 100 kW (private)</t>
  </si>
  <si>
    <t>Recharging points (private)</t>
  </si>
  <si>
    <t xml:space="preserve"> PAST AND CURRENT STATUS OF FUELS USE IN THE TRANSPORT SECTOR</t>
  </si>
  <si>
    <t>Changes in fuels use</t>
  </si>
  <si>
    <t>ASSESSMENT OF FUTURE DEVELOPMENT OF FUELS IN THE TRANSPORT SECTOR</t>
  </si>
  <si>
    <t xml:space="preserve"> Alternative Fuels Vehicles (AFV) estimates</t>
  </si>
  <si>
    <t>Alternative Fuels Infrastructure (AFI) targets</t>
  </si>
  <si>
    <t>Alternative Fuels Infrastructure (AFI) developments</t>
  </si>
  <si>
    <t>Menus</t>
  </si>
  <si>
    <t>Company-specific incentives</t>
  </si>
  <si>
    <t>Recurring non-financial incentives</t>
  </si>
  <si>
    <t>Recurring financial incentives</t>
  </si>
  <si>
    <t>Acquisition incentives</t>
  </si>
  <si>
    <t>For each row, please fill in the cells from left to right.</t>
  </si>
  <si>
    <t>In the cells containing the text "Select:", please choose an option from the drop down list.</t>
  </si>
  <si>
    <t>More rows can be added in the table according to the needs (by inserting a new row and by copying into it the cells of a previous row)</t>
  </si>
  <si>
    <t>If the situation for more than one 'other AF' will be reported, please duplicate the part of the table regarding 'OTHER AF' according to your needs.</t>
  </si>
  <si>
    <t>[ETC18]</t>
  </si>
  <si>
    <t>https://acm.eionet.europa.eu/reports/docs/EIONET_Rep_ETCACM_2018_1_Vehicle_Taxes.pdf</t>
  </si>
  <si>
    <t xml:space="preserve">https://www.acea.be/uploads/news_documents/ACEA_Tax_Guide_2018.pdf </t>
  </si>
  <si>
    <t>[EEA18]</t>
  </si>
  <si>
    <t>https://www.eea.europa.eu/themes/transport/vehicles-taxation/appropriate-taxes-and-incentives-do</t>
  </si>
  <si>
    <t>[PAR18]</t>
  </si>
  <si>
    <t xml:space="preserve">https://www.parkers.co.uk/company-cars/what-is-bik/ </t>
  </si>
  <si>
    <t>[OLE18]</t>
  </si>
  <si>
    <t xml:space="preserve">https://assets.publishing.service.gov.uk/government/uploads/system/uploads/attachment_data/file/709655/ultra-low-emission-vehicles-tax-benefits.pdf </t>
  </si>
  <si>
    <t>[GUL18]</t>
  </si>
  <si>
    <t>https://www.goultralow.com/company-cars-and-fleet-vehicles/tax-benefits/</t>
  </si>
  <si>
    <t>[BLT18]</t>
  </si>
  <si>
    <t xml:space="preserve">https://www.thebalancesmb.com/what-is-bonus-depreciation-398144 </t>
  </si>
  <si>
    <t>AI</t>
  </si>
  <si>
    <t>RFI</t>
  </si>
  <si>
    <t>RNFI</t>
  </si>
  <si>
    <t>CSI</t>
  </si>
  <si>
    <t>The used acronyms are explained in the sheet "Abbreviations".</t>
  </si>
  <si>
    <r>
      <t>To reliably determine the level of achievement of the national targets, it is crucial that the information on alternative fuel vehicles provided by Member States is accurate and comprehensive.</t>
    </r>
    <r>
      <rPr>
        <sz val="11"/>
        <rFont val="Calibri"/>
        <family val="2"/>
        <scheme val="minor"/>
      </rPr>
      <t xml:space="preserve"> Therefore, it is important to fill in each</t>
    </r>
    <r>
      <rPr>
        <sz val="11"/>
        <color rgb="FFFF0000"/>
        <rFont val="Calibri"/>
        <family val="2"/>
        <scheme val="minor"/>
      </rPr>
      <t xml:space="preserve"> </t>
    </r>
    <r>
      <rPr>
        <sz val="11"/>
        <rFont val="Calibri"/>
        <family val="2"/>
        <scheme val="minor"/>
      </rPr>
      <t xml:space="preserve">of the cells displayed in yellow in this table. 
</t>
    </r>
    <r>
      <rPr>
        <sz val="11"/>
        <color theme="1"/>
        <rFont val="Calibri"/>
        <family val="2"/>
        <scheme val="minor"/>
      </rPr>
      <t>Once a value is entered, the colour of the cell will automatically change. 
The used acronyms are explained in the sheet "Abbreviations".</t>
    </r>
  </si>
  <si>
    <t>Once a value or description is entered or selected, the colour of the cell will automatically change.</t>
  </si>
  <si>
    <t xml:space="preserve">Once a value or description is entered or selected, the colour of the cell will automatically change. The grey cells don't need to be filled in. </t>
  </si>
  <si>
    <t>ACEA Tax Guide 2018, European Automobile Manufacturers Association (ACEA)</t>
  </si>
  <si>
    <t>Bonus Depreciation and How It Affects Business Taxes, The Balance Small Business (website)</t>
  </si>
  <si>
    <t>EEA</t>
  </si>
  <si>
    <t>European Environment Agency</t>
  </si>
  <si>
    <t>Appropriate taxes and incentives do affect purchases of new cars, European Environment Agency, Briefing 02/2018, ISBN 978-92-9213-942-1; ISSN 2467-3196; doi:10.2800/468924; Cat. No. TH-AM-18-002-EN-N</t>
  </si>
  <si>
    <t>Vehicle Emissions and Impacts of Taxes and Incentives in the Evolution of Past Emissions,  European Topic Centre on Air Pollution and Climate Change Mitigation - ETC/ACM 2018/1, April 2018, Report to European Environment Agency, Authors: Richard German, Alison Pridmore, Christofer Ahlgren, Tim Williamson (Aether, UK), Hans Nijland (PBL, NL)</t>
  </si>
  <si>
    <t>Tax benefits, Go Ultra Low campaign UK (website)</t>
  </si>
  <si>
    <t>Tax benefits for ultra low emission vehicles, Office for Low Emission Vehicles, UK, Version 6.1, May 2018, (website)</t>
  </si>
  <si>
    <t>Your complete guide to BIK Tax, Parkers (trading name of Bauer Consumer Media Ltd), (website)</t>
  </si>
  <si>
    <t>References</t>
  </si>
  <si>
    <t>https://www.acea.be/uploads/publications/EV_incentives_overview_2018_v2.pdf</t>
  </si>
  <si>
    <t>Overview of tax incentives for electric vehicles in the EU, European Automobile Manufacturers Association (ACEA), 2018</t>
  </si>
  <si>
    <t>[ACE18a]</t>
  </si>
  <si>
    <t>[ACE18b]</t>
  </si>
  <si>
    <t>Incentives for Cleaner Vehicles in Urban Europe (I-CVUE) project, Public report, May 2017</t>
  </si>
  <si>
    <t>[ICV17]</t>
  </si>
  <si>
    <t>http://icvue.eu/download?file=6</t>
  </si>
  <si>
    <t>http://www.europarl.europa.eu/RegData/etudes/STUD/2018/617470/IPOL_STU(2018)617470_EN.pdf</t>
  </si>
  <si>
    <t>Research for TRAN Committee – Charging infrastructure for electric road vehicles, Spöttle, M., Jörling, K., Schimmel, M., Staats, M., Grizzel L., Jerram, L., Drier, W., Gartner, J., 2018, European Parliament, Policy Department for Structural and Cohesion Policies, Brussels</t>
  </si>
  <si>
    <t>[BDO16]</t>
  </si>
  <si>
    <t>https://www.bdo.be/en-gb/news/2016/vat-deduction-on-company-cars-three-calculation-m</t>
  </si>
  <si>
    <t>VAT deduction on company cars: three calculation methods</t>
  </si>
  <si>
    <t>[ACE18c]</t>
  </si>
  <si>
    <t xml:space="preserve">https://www.acea.be/uploads/publications/ACEA_position_paper-Action_plan_Alternative_fuels_infrastructure.pdf </t>
  </si>
  <si>
    <t>ACEA Position Paper - The European Commission’s Action Plan on Alternative Fuels Infrastructure, European Automobile Manufacturers Association (ACEA)</t>
  </si>
  <si>
    <t>[TRA18]</t>
  </si>
  <si>
    <t>Alternative Fuels</t>
  </si>
  <si>
    <t>Alternative Fuels Vehicle</t>
  </si>
  <si>
    <t>AFID</t>
  </si>
  <si>
    <t>Alternative Fuels Infrastructure Directive</t>
  </si>
  <si>
    <t>Alternative Fuels Infrastructure</t>
  </si>
  <si>
    <t>Compressed Natural Gas</t>
  </si>
  <si>
    <t>Liquefied Natural Gas</t>
  </si>
  <si>
    <t>Liquefied Natural Gas Vehicle</t>
  </si>
  <si>
    <t>LNGV</t>
  </si>
  <si>
    <r>
      <rPr>
        <sz val="11"/>
        <color theme="1"/>
        <rFont val="Calibri"/>
        <family val="2"/>
      </rPr>
      <t xml:space="preserve">• </t>
    </r>
    <r>
      <rPr>
        <sz val="11"/>
        <color theme="1"/>
        <rFont val="Calibri"/>
        <family val="2"/>
        <scheme val="minor"/>
      </rPr>
      <t xml:space="preserve">Annual public budget allocated for alternative fuels infrastructure deployment, broken down by alternative fuel and by transport mode (road, rail, water and air).   
• Annual public budget allocated to support manufacturing plants for alternative fuels technologies, broken down by alternative fuel and by transport mode.                       
• </t>
    </r>
    <r>
      <rPr>
        <sz val="11"/>
        <rFont val="Calibri"/>
        <family val="2"/>
        <scheme val="minor"/>
      </rPr>
      <t>Consideration of any particular needs during the initial phase of the deployment of alternative fuels infrastructures</t>
    </r>
    <r>
      <rPr>
        <i/>
        <sz val="11"/>
        <rFont val="Calibri"/>
        <family val="2"/>
        <scheme val="minor"/>
      </rPr>
      <t xml:space="preserve">. </t>
    </r>
  </si>
  <si>
    <t>&lt;- HCV category includes trucks and lorries.</t>
  </si>
  <si>
    <t>Powered Two Wheelers</t>
  </si>
  <si>
    <t>CNG refuelling points (private fleet operators)</t>
  </si>
  <si>
    <t>LNG refuelling points (private fleet operators)</t>
  </si>
  <si>
    <t>H2 refuelling points – 350 bar (private fleet operators)</t>
  </si>
  <si>
    <t>H2 refuelling points – 700 bar (private fleet operators)</t>
  </si>
  <si>
    <t>LPG refuelling points (private fleet operators)</t>
  </si>
  <si>
    <t>AF refuelling points (private fleet operators)</t>
  </si>
  <si>
    <t>HCV</t>
  </si>
  <si>
    <t>PC</t>
  </si>
  <si>
    <t>PTW</t>
  </si>
  <si>
    <t>Passenger car</t>
  </si>
  <si>
    <t>Powered Two Wheeler</t>
  </si>
  <si>
    <t>LCV</t>
  </si>
  <si>
    <t>CNGV</t>
  </si>
  <si>
    <t>Compressed Natural Gas Vehicle</t>
  </si>
  <si>
    <t>National targets</t>
  </si>
  <si>
    <t>Norms &amp; Requirements</t>
  </si>
  <si>
    <t>Permits</t>
  </si>
  <si>
    <t>EU&amp;international standards implementation</t>
  </si>
  <si>
    <t>AFV Classification on environmental performance</t>
  </si>
  <si>
    <t>Certification of the environmental performance of businesses</t>
  </si>
  <si>
    <t>Financial incentives</t>
  </si>
  <si>
    <t>Non-financial incentives</t>
  </si>
  <si>
    <t>Education / Information</t>
  </si>
  <si>
    <t>Subsidies</t>
  </si>
  <si>
    <t>Other support schemes</t>
  </si>
  <si>
    <t>Taxes / penalties</t>
  </si>
  <si>
    <t>Taxes reduction / exemption</t>
  </si>
  <si>
    <t>Charges / fees</t>
  </si>
  <si>
    <t>https://ec.europa.eu/info/sites/info/files/file_import/better-regulation-toolbox-18_en_0.pdf</t>
  </si>
  <si>
    <t>[EC18a]</t>
  </si>
  <si>
    <t>[EC18b]</t>
  </si>
  <si>
    <t>Better regulation toolbox - Tool #18 The choice of policy instruments, European Commission</t>
  </si>
  <si>
    <t xml:space="preserve">Marine gas oil </t>
  </si>
  <si>
    <t xml:space="preserve">Marine diesel oil </t>
  </si>
  <si>
    <t>Marine diesel oil</t>
  </si>
  <si>
    <t>Communication: Towards the broadest use of alternative fuels – an Action Plan on Alternative Fuels Infrastructure, European Commision, COM(2017) 652.</t>
  </si>
  <si>
    <t>Staff Working Document – Detailed Assessment of the National Policy Frameworks, European Commision, SWD(2017) 365.</t>
  </si>
  <si>
    <t>[EC17a]</t>
  </si>
  <si>
    <t>[EC17b]</t>
  </si>
  <si>
    <t>https://eur-lex.europa.eu/legal-content/EN/TXT/?uri=COM:2017:0652:FIN</t>
  </si>
  <si>
    <t>https://publications.europa.eu/en/publication-detail/-/publication/d80ea8e8-c559-11e7-9b01-01aa75ed71a1</t>
  </si>
  <si>
    <t>Synthetic&amp;paraffinic fuels</t>
  </si>
  <si>
    <t>Recharging points (publicly accessible)</t>
  </si>
  <si>
    <t>Total recharging points (public* + private)</t>
  </si>
  <si>
    <t>public* - concerns "accessible to the public" as defined in the Article 2(7) of the Directive (providing Union-wide non-discriminatory access to users)</t>
  </si>
  <si>
    <t>Combination</t>
  </si>
  <si>
    <t>More rows can be added in the table according to the needs (by inserting a new row and by copying into it a row corresponding to the same measure category).</t>
  </si>
  <si>
    <t>If the option "Combination" is selected from the drop down list for the columns AF FIELD, ALTERNATIVE FUEL or TRANSPORT MODE, please mention the elements of the combination in the column "Observations".</t>
  </si>
  <si>
    <t>More rows can be added in the table according to the needs (by inserting a new row and by copying into it the cells of a previous row corresponding to the same measure category).</t>
  </si>
  <si>
    <t>If you are unable to provide information on high power recharging points disaggregated by type (e.g. AC or DC fast charging, DC ultrafast charging), you may insert the values by overriding the formula.</t>
  </si>
  <si>
    <t>APPLICATION LEVEL</t>
  </si>
  <si>
    <t>Local</t>
  </si>
  <si>
    <t>Regional</t>
  </si>
  <si>
    <t>National</t>
  </si>
  <si>
    <t>The options from the drop down lists may be found in the sheet "Menus". For examples and explanations of these options, please refer to the Guidance document.</t>
  </si>
  <si>
    <t>Locomotives</t>
  </si>
  <si>
    <t>PAST</t>
  </si>
  <si>
    <t>FUTURE ESTIMATED</t>
  </si>
  <si>
    <t>Supply</t>
  </si>
  <si>
    <t>Demand</t>
  </si>
  <si>
    <t>Ratio</t>
  </si>
  <si>
    <t>Powered Two Wheelers (PTW)</t>
  </si>
  <si>
    <t>Electric Vehicles, EV (excl.PTW)</t>
  </si>
  <si>
    <t>Total Road</t>
  </si>
  <si>
    <t>Percentage of different fuels use for transport [%]</t>
  </si>
  <si>
    <t>Estimated percentage of different fuels use for transport [%]</t>
  </si>
  <si>
    <t>Each cell of this row should have a value of 100%</t>
  </si>
  <si>
    <t>CNG Vehicles (excl. PTW)</t>
  </si>
  <si>
    <t>2. Once this template has been comprehensively filled in, paste each table in your report on the implementation of the national policy framework.</t>
  </si>
  <si>
    <t>1. To adequately fill in this template, please follow the guidance offered in the accompanying document 'Support Guidance concerning the reporting by the Member States in the context of Directive 2014/94/EU'.</t>
  </si>
  <si>
    <t xml:space="preserve">Administrative </t>
  </si>
  <si>
    <t>Legislative &amp; Regulatory</t>
  </si>
  <si>
    <t>Where applicable: this part should be filled in if the Member State decided to include hydrogen in its NPF.</t>
  </si>
  <si>
    <t>Alternating Current</t>
  </si>
  <si>
    <t>Direct Current</t>
  </si>
  <si>
    <t>EC</t>
  </si>
  <si>
    <t>European Commission</t>
  </si>
  <si>
    <t>For explanations of the categories of AFV, please refer to the Guidance document.</t>
  </si>
  <si>
    <r>
      <t xml:space="preserve">To reliably determine the level of achievement of the national targets, it is crucial that the information on alternative fuel infrastructure provided by Member States is accurate and comprehensive. </t>
    </r>
    <r>
      <rPr>
        <sz val="11"/>
        <rFont val="Calibri"/>
        <family val="2"/>
        <scheme val="minor"/>
      </rPr>
      <t xml:space="preserve">Therefore, it is important  to fill in each of the cells displayed in yellow in this table. </t>
    </r>
    <r>
      <rPr>
        <sz val="11"/>
        <color theme="1"/>
        <rFont val="Calibri"/>
        <family val="2"/>
        <scheme val="minor"/>
      </rPr>
      <t>Once a value is entered, the colour of the cell will automatically change. 
The used acronyms are explained in the sheet "Abbreviations".</t>
    </r>
  </si>
  <si>
    <t xml:space="preserve">Normal power recharging points, P ≤ 22kW (public) </t>
  </si>
  <si>
    <t>High power recharging points, P &gt; 22kW (public)</t>
  </si>
  <si>
    <t xml:space="preserve">  • DC ultrafast charging, P ≥ 100 kW (public)</t>
  </si>
  <si>
    <t>Normal power recharging points, P ≤ 22kW (private)</t>
  </si>
  <si>
    <t xml:space="preserve">  • AC fast charging, 22kW &lt; P ≤ 43 kW (public)</t>
  </si>
  <si>
    <t xml:space="preserve">  • AC fast charging, 22kW &lt; P ≤ 43 kW (private)</t>
  </si>
  <si>
    <t xml:space="preserve">  • DC ultrafast charging, P ≥ 100 kW (private)</t>
  </si>
  <si>
    <t>NUMBER OF AFV EXPECTED TO BE REGISTERED</t>
  </si>
  <si>
    <t>This non-binding, but recommended, Excel® template is intended to help Member States to comply with Article 10 of Directive 2014/94/EU.</t>
  </si>
  <si>
    <t>-</t>
  </si>
  <si>
    <t>Action plan for development of electromobility in Slovak republic</t>
  </si>
  <si>
    <t>Action plan for  electromobility</t>
  </si>
  <si>
    <t>Act no. 162/2018 Coll.</t>
  </si>
  <si>
    <t>the law defines the terms and conditions for the operation of publicly accessible charging stations and filling stations for AF</t>
  </si>
  <si>
    <t>Act no. 137/2010 Coll.</t>
  </si>
  <si>
    <t>the law defines terms and conditions for the introduction of low emission zones for municipalities</t>
  </si>
  <si>
    <t>direct incentives for the purchase EV</t>
  </si>
  <si>
    <t>direct incentives for the purchase EV for municipalities</t>
  </si>
  <si>
    <t>incentive 5 000 € for BEV and 3 000 € for PHEV</t>
  </si>
  <si>
    <t>incentives 30 000, resp. 10 000 € for BEV</t>
  </si>
  <si>
    <t>M1.3</t>
  </si>
  <si>
    <t>direct incentives for building EV charging infrastructure for municipalities</t>
  </si>
  <si>
    <t>incentive max. 5 000 € per project</t>
  </si>
  <si>
    <t>50% reduction in annual tax rate for hybrids and CNG, LNG and hydrogen powered L, M and N</t>
  </si>
  <si>
    <t>Act no. 361/2014 Coll.</t>
  </si>
  <si>
    <t>M1.4</t>
  </si>
  <si>
    <t>M1.5</t>
  </si>
  <si>
    <t>50% reduction in registration fee for alternative propulsion vehicles: hybrids, CNG, LNG and hydrogen</t>
  </si>
  <si>
    <t>Act no. 342/2016 Coll.</t>
  </si>
  <si>
    <t>M1.6</t>
  </si>
  <si>
    <t>reduced rate of excise duty on CNG</t>
  </si>
  <si>
    <t>the CNG excise duty rate of € 0.141/kg is the same since 2011. The measure only maintains the current status by 2025</t>
  </si>
  <si>
    <t>M1.7</t>
  </si>
  <si>
    <t>M1.8</t>
  </si>
  <si>
    <t>Development of autonomous vehicle on open EV platform</t>
  </si>
  <si>
    <t xml:space="preserve"> RTD project (APVV-17-0190) of Slovak Technical University in Bratislava</t>
  </si>
  <si>
    <t>Research of optimal energy flow control in the electric vehicle system</t>
  </si>
  <si>
    <t xml:space="preserve"> RTD project (APVV-15-0571) of Technical University in Zilina</t>
  </si>
  <si>
    <t>Intercable s.r.o.</t>
  </si>
  <si>
    <t>manufacturing high voltage cable components for e-mobility</t>
  </si>
  <si>
    <t>State investment aid in the form of tax reductions</t>
  </si>
  <si>
    <t>Nemak Slovakia s.r.o.</t>
  </si>
  <si>
    <t>manufacturing aluminium battery housing for EV</t>
  </si>
  <si>
    <t>Software, programming and application of charging stations for electric cars</t>
  </si>
  <si>
    <t>OPVaI-MH/DP/2016/3.1.1-03 Call for applications for non-repayable financial support to support new and emerging micro, small and medium-sized enterprises</t>
  </si>
  <si>
    <t>Refillable electrolyte-battery for electric cars</t>
  </si>
  <si>
    <t>OPVaI-MH/DP/2018/4.1.1-19 Call for applications for non-repayable financial support to support new and emerging micro, small and medium-sized enterprises</t>
  </si>
  <si>
    <t>Building of LNG terminal in public port Bratislava - pre-project preparation I.</t>
  </si>
  <si>
    <t>Building of LNG terminal in public port Bratislava - pre-project preparation II.</t>
  </si>
  <si>
    <t>OPII-2018-32-4.1-NP-VPr prompted to VPr to submit a Grant Application for national project PO 4 OPII LNG (project preparation)</t>
  </si>
  <si>
    <t>OPII-2016/4.1/VP-13-NP Invitation of the LP to submit applications for NFP for national projects of priority axis no. 4 OPII</t>
  </si>
  <si>
    <t>Amendment of Act no. 71/2013 Coll.</t>
  </si>
  <si>
    <t>Decree no. 138//2018 Coll.</t>
  </si>
  <si>
    <t>the decree defines the terms and conditions for the introduction of emission plaques for marking vehicles</t>
  </si>
  <si>
    <t>n/a</t>
  </si>
  <si>
    <t>data not available</t>
  </si>
  <si>
    <t>the law allows subsidies and state aid de minimis to support the construction of alternative fuel infrastructure and subsidies for the purchase of vehicles for alternative fuel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</si>
</sst>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 #,##0_-;\-[$€-2]\ * #,##0_-;_-[$€-2]\ * &quot;-&quot;_-;_-@_-"/>
  </numFmts>
  <fonts count="4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rgb="FFFF0000"/>
      <name val="Calibri"/>
      <family val="2"/>
      <scheme val="minor"/>
    </font>
    <font>
      <b/>
      <sz val="11"/>
      <color theme="1"/>
      <name val="Calibri"/>
      <family val="2"/>
      <scheme val="minor"/>
    </font>
    <font>
      <sz val="11"/>
      <color theme="1"/>
      <name val="Calibri"/>
      <family val="2"/>
    </font>
    <font>
      <b/>
      <sz val="11"/>
      <color theme="1"/>
      <name val="Calibri"/>
      <family val="2"/>
    </font>
    <font>
      <b/>
      <sz val="11"/>
      <color rgb="FF333333"/>
      <name val="Calibri"/>
      <family val="2"/>
    </font>
    <font>
      <b/>
      <sz val="9"/>
      <color theme="1"/>
      <name val="Calibri"/>
      <family val="2"/>
      <scheme val="minor"/>
    </font>
    <font>
      <sz val="9"/>
      <color theme="1"/>
      <name val="Calibri"/>
      <family val="2"/>
      <scheme val="minor"/>
    </font>
    <font>
      <b/>
      <sz val="11"/>
      <color rgb="FFFF0000"/>
      <name val="Calibri"/>
      <family val="2"/>
      <scheme val="minor"/>
    </font>
    <font>
      <b/>
      <sz val="10"/>
      <color rgb="FF333333"/>
      <name val="Calibri"/>
      <family val="2"/>
    </font>
    <font>
      <b/>
      <sz val="10"/>
      <color theme="1"/>
      <name val="Calibri"/>
      <family val="2"/>
      <scheme val="minor"/>
    </font>
    <font>
      <b/>
      <sz val="11"/>
      <name val="Calibri"/>
      <family val="2"/>
      <scheme val="minor"/>
    </font>
    <font>
      <sz val="11"/>
      <name val="Calibri"/>
      <family val="2"/>
      <scheme val="minor"/>
    </font>
    <font>
      <sz val="10"/>
      <color theme="1"/>
      <name val="Calibri"/>
      <family val="2"/>
      <scheme val="minor"/>
    </font>
    <font>
      <b/>
      <sz val="10"/>
      <color rgb="FFFF0000"/>
      <name val="Calibri"/>
      <family val="2"/>
      <scheme val="minor"/>
    </font>
    <font>
      <b/>
      <sz val="12"/>
      <color theme="1"/>
      <name val="Calibri"/>
      <family val="2"/>
      <scheme val="minor"/>
    </font>
    <font>
      <b/>
      <sz val="12"/>
      <name val="Calibri"/>
      <family val="2"/>
      <scheme val="minor"/>
    </font>
    <font>
      <b/>
      <sz val="10"/>
      <name val="Calibri"/>
      <family val="2"/>
    </font>
    <font>
      <sz val="10"/>
      <name val="Calibri"/>
      <family val="2"/>
      <scheme val="minor"/>
    </font>
    <font>
      <sz val="10"/>
      <name val="Calibri"/>
      <family val="2"/>
    </font>
    <font>
      <b/>
      <sz val="10"/>
      <name val="Calibri"/>
      <family val="2"/>
      <scheme val="minor"/>
    </font>
    <font>
      <u/>
      <sz val="11"/>
      <color theme="10"/>
      <name val="Calibri"/>
      <family val="2"/>
      <scheme val="minor"/>
    </font>
    <font>
      <u/>
      <sz val="11"/>
      <color theme="11"/>
      <name val="Calibri"/>
      <family val="2"/>
      <scheme val="minor"/>
    </font>
    <font>
      <b/>
      <sz val="11"/>
      <color theme="0"/>
      <name val="Calibri"/>
      <family val="2"/>
      <scheme val="minor"/>
    </font>
    <font>
      <i/>
      <sz val="11"/>
      <color theme="1"/>
      <name val="Calibri"/>
      <family val="2"/>
      <scheme val="minor"/>
    </font>
    <font>
      <b/>
      <sz val="10"/>
      <color theme="1"/>
      <name val="Calibri"/>
      <family val="2"/>
    </font>
    <font>
      <b/>
      <sz val="10"/>
      <color rgb="FF333333"/>
      <name val="Calibri"/>
      <family val="2"/>
      <scheme val="minor"/>
    </font>
    <font>
      <i/>
      <sz val="11"/>
      <name val="Calibri"/>
      <family val="2"/>
      <scheme val="minor"/>
    </font>
    <font>
      <b/>
      <u/>
      <sz val="11"/>
      <color theme="10"/>
      <name val="Calibri"/>
      <family val="2"/>
      <scheme val="minor"/>
    </font>
    <font>
      <b/>
      <sz val="11"/>
      <name val="Calibri"/>
      <family val="2"/>
    </font>
    <font>
      <b/>
      <sz val="11"/>
      <color rgb="FF333333"/>
      <name val="Calibri"/>
      <family val="2"/>
      <scheme val="minor"/>
    </font>
    <font>
      <b/>
      <sz val="10"/>
      <name val="Calibri"/>
      <family val="2"/>
      <charset val="238"/>
    </font>
    <font>
      <b/>
      <u/>
      <sz val="11"/>
      <color theme="10"/>
      <name val="Calibri"/>
      <family val="2"/>
      <charset val="238"/>
      <scheme val="minor"/>
    </font>
    <font>
      <b/>
      <sz val="11"/>
      <color theme="1"/>
      <name val="Calibri"/>
      <family val="2"/>
      <charset val="238"/>
      <scheme val="minor"/>
    </font>
    <font>
      <sz val="11"/>
      <name val="Calibri"/>
      <family val="2"/>
      <charset val="238"/>
      <scheme val="minor"/>
    </font>
    <font>
      <i/>
      <sz val="10"/>
      <color theme="1"/>
      <name val="Calibri"/>
      <family val="2"/>
      <scheme val="minor"/>
    </font>
    <font>
      <sz val="10"/>
      <color theme="1"/>
      <name val="Calibri"/>
      <family val="2"/>
      <scheme val="minor"/>
    </font>
    <font>
      <sz val="11"/>
      <color theme="1"/>
      <name val="Calibri"/>
      <family val="2"/>
      <scheme val="minor"/>
    </font>
    <font>
      <sz val="10"/>
      <color rgb="FF333333"/>
      <name val="Calibri"/>
      <family val="2"/>
      <scheme val="minor"/>
    </font>
    <font>
      <sz val="10"/>
      <color theme="1"/>
      <name val="Calibri"/>
      <family val="2"/>
      <charset val="238"/>
      <scheme val="minor"/>
    </font>
    <font>
      <sz val="12"/>
      <color theme="1"/>
      <name val="Calibri"/>
      <family val="2"/>
      <charset val="238"/>
      <scheme val="minor"/>
    </font>
  </fonts>
  <fills count="11">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s>
  <borders count="8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thin">
        <color auto="1"/>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style="medium">
        <color auto="1"/>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top/>
      <bottom/>
      <diagonal/>
    </border>
    <border>
      <left style="medium">
        <color auto="1"/>
      </left>
      <right style="thin">
        <color auto="1"/>
      </right>
      <top/>
      <bottom/>
      <diagonal/>
    </border>
    <border>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medium">
        <color auto="1"/>
      </right>
      <top/>
      <bottom style="medium">
        <color auto="1"/>
      </bottom>
      <diagonal/>
    </border>
    <border>
      <left style="medium">
        <color auto="1"/>
      </left>
      <right/>
      <top/>
      <bottom style="thin">
        <color auto="1"/>
      </bottom>
      <diagonal/>
    </border>
    <border>
      <left/>
      <right style="medium">
        <color auto="1"/>
      </right>
      <top style="medium">
        <color auto="1"/>
      </top>
      <bottom/>
      <diagonal/>
    </border>
    <border>
      <left style="medium">
        <color auto="1"/>
      </left>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top style="thin">
        <color auto="1"/>
      </top>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theme="4" tint="0.39997558519241921"/>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style="medium">
        <color auto="1"/>
      </bottom>
      <diagonal/>
    </border>
    <border>
      <left/>
      <right style="medium">
        <color auto="1"/>
      </right>
      <top/>
      <bottom/>
      <diagonal/>
    </border>
    <border>
      <left/>
      <right style="medium">
        <color auto="1"/>
      </right>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theme="4" tint="0.39997558519241921"/>
      </left>
      <right style="thin">
        <color theme="4" tint="0.39997558519241921"/>
      </right>
      <top/>
      <bottom style="thin">
        <color theme="4" tint="0.39997558519241921"/>
      </bottom>
      <diagonal/>
    </border>
    <border>
      <left style="thin">
        <color auto="1"/>
      </left>
      <right/>
      <top style="medium">
        <color auto="1"/>
      </top>
      <bottom/>
      <diagonal/>
    </border>
  </borders>
  <cellStyleXfs count="99">
    <xf numFmtId="0" fontId="0"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9" fontId="39" fillId="0" borderId="0" applyFont="0" applyFill="0" applyBorder="0" applyAlignment="0" applyProtection="0"/>
    <xf numFmtId="0" fontId="1" fillId="0" borderId="0"/>
    <xf numFmtId="0" fontId="42" fillId="0" borderId="0"/>
    <xf numFmtId="0" fontId="39" fillId="0" borderId="0"/>
    <xf numFmtId="9" fontId="39" fillId="0" borderId="0" applyFont="0" applyFill="0" applyBorder="0" applyAlignment="0" applyProtection="0"/>
  </cellStyleXfs>
  <cellXfs count="815">
    <xf numFmtId="0" fontId="0" fillId="0" borderId="0" xfId="0"/>
    <xf numFmtId="0" fontId="0" fillId="0" borderId="0" xfId="0" applyAlignment="1">
      <alignment horizontal="center" vertical="center" wrapText="1"/>
    </xf>
    <xf numFmtId="0" fontId="0" fillId="0" borderId="1" xfId="0" applyBorder="1"/>
    <xf numFmtId="0" fontId="3" fillId="0" borderId="0" xfId="0" applyFont="1"/>
    <xf numFmtId="0" fontId="0" fillId="0" borderId="0" xfId="0" applyBorder="1" applyAlignment="1"/>
    <xf numFmtId="0" fontId="4" fillId="0" borderId="0" xfId="0" applyFont="1"/>
    <xf numFmtId="0" fontId="10" fillId="0" borderId="0" xfId="0" applyFont="1"/>
    <xf numFmtId="0" fontId="0" fillId="0" borderId="0" xfId="0" applyBorder="1"/>
    <xf numFmtId="0" fontId="9" fillId="0" borderId="0" xfId="0" applyFont="1" applyBorder="1"/>
    <xf numFmtId="0" fontId="9" fillId="0" borderId="0" xfId="0" applyFont="1"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Border="1" applyAlignment="1">
      <alignment horizontal="center" vertical="center"/>
    </xf>
    <xf numFmtId="0" fontId="16" fillId="0" borderId="0" xfId="0" applyFont="1"/>
    <xf numFmtId="0" fontId="3" fillId="0" borderId="0" xfId="0" applyFont="1" applyAlignment="1">
      <alignment horizontal="center" vertical="center" wrapText="1"/>
    </xf>
    <xf numFmtId="0" fontId="0" fillId="0" borderId="0" xfId="0" applyAlignment="1">
      <alignment vertical="top" wrapText="1"/>
    </xf>
    <xf numFmtId="0" fontId="4" fillId="0" borderId="17" xfId="0" applyFont="1" applyBorder="1" applyAlignment="1">
      <alignment horizontal="center" vertical="center"/>
    </xf>
    <xf numFmtId="0" fontId="0" fillId="0" borderId="0" xfId="0" applyBorder="1" applyAlignment="1">
      <alignment vertical="center"/>
    </xf>
    <xf numFmtId="0" fontId="10" fillId="0" borderId="0" xfId="0" applyFont="1" applyBorder="1"/>
    <xf numFmtId="0" fontId="8" fillId="0" borderId="0" xfId="0" applyFont="1" applyBorder="1" applyAlignment="1">
      <alignment horizontal="center" vertical="center"/>
    </xf>
    <xf numFmtId="0" fontId="17" fillId="0" borderId="0" xfId="0" applyFont="1" applyBorder="1" applyAlignment="1">
      <alignment vertical="center"/>
    </xf>
    <xf numFmtId="0" fontId="0" fillId="0" borderId="0" xfId="0" applyBorder="1" applyAlignment="1">
      <alignment vertical="center" wrapText="1"/>
    </xf>
    <xf numFmtId="0" fontId="4" fillId="0" borderId="0" xfId="0" applyFont="1" applyAlignment="1"/>
    <xf numFmtId="0" fontId="11" fillId="0" borderId="0" xfId="0" applyFont="1" applyBorder="1" applyAlignment="1">
      <alignment vertical="center" wrapText="1"/>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0" fillId="0" borderId="0" xfId="0" applyAlignment="1">
      <alignment wrapText="1"/>
    </xf>
    <xf numFmtId="0" fontId="0" fillId="0" borderId="0" xfId="0" applyAlignment="1"/>
    <xf numFmtId="0" fontId="26" fillId="0" borderId="0" xfId="0" applyFont="1" applyBorder="1"/>
    <xf numFmtId="0" fontId="4" fillId="0" borderId="0" xfId="0" applyFont="1" applyBorder="1"/>
    <xf numFmtId="0" fontId="25" fillId="0" borderId="0" xfId="0" applyFont="1" applyBorder="1" applyAlignment="1">
      <alignment vertical="center" wrapText="1"/>
    </xf>
    <xf numFmtId="0" fontId="0" fillId="0" borderId="0" xfId="0" applyAlignment="1">
      <alignment horizontal="left" vertical="top" wrapText="1"/>
    </xf>
    <xf numFmtId="0" fontId="0" fillId="0" borderId="0" xfId="0"/>
    <xf numFmtId="0" fontId="20" fillId="0" borderId="19" xfId="0" applyFont="1" applyBorder="1" applyAlignment="1">
      <alignment horizontal="right" vertical="center" wrapText="1"/>
    </xf>
    <xf numFmtId="0" fontId="19" fillId="2" borderId="35" xfId="0" applyFont="1" applyFill="1" applyBorder="1" applyAlignment="1">
      <alignment vertical="center" wrapText="1"/>
    </xf>
    <xf numFmtId="3" fontId="21" fillId="0" borderId="6" xfId="0" applyNumberFormat="1" applyFont="1" applyBorder="1" applyAlignment="1">
      <alignment horizontal="right" vertical="center" wrapText="1"/>
    </xf>
    <xf numFmtId="3" fontId="21" fillId="0" borderId="1" xfId="0" applyNumberFormat="1" applyFont="1" applyBorder="1" applyAlignment="1">
      <alignment horizontal="right" vertical="center" wrapText="1"/>
    </xf>
    <xf numFmtId="3" fontId="21" fillId="0" borderId="29" xfId="0" applyNumberFormat="1" applyFont="1" applyBorder="1" applyAlignment="1">
      <alignment horizontal="right" vertical="center" wrapText="1"/>
    </xf>
    <xf numFmtId="3" fontId="21" fillId="0" borderId="7" xfId="0" applyNumberFormat="1" applyFont="1" applyBorder="1" applyAlignment="1">
      <alignment horizontal="right" vertical="center" wrapText="1"/>
    </xf>
    <xf numFmtId="3" fontId="20" fillId="0" borderId="6" xfId="0" applyNumberFormat="1" applyFont="1" applyBorder="1" applyAlignment="1">
      <alignment horizontal="right" vertical="center" wrapText="1"/>
    </xf>
    <xf numFmtId="3" fontId="20" fillId="0" borderId="1" xfId="0" applyNumberFormat="1" applyFont="1" applyBorder="1" applyAlignment="1">
      <alignment horizontal="right" vertical="center" wrapText="1"/>
    </xf>
    <xf numFmtId="3" fontId="20" fillId="0" borderId="29" xfId="0" applyNumberFormat="1" applyFont="1" applyBorder="1" applyAlignment="1">
      <alignment horizontal="right" vertical="center" wrapText="1"/>
    </xf>
    <xf numFmtId="3" fontId="20" fillId="0" borderId="1" xfId="0" applyNumberFormat="1" applyFont="1" applyFill="1" applyBorder="1" applyAlignment="1">
      <alignment horizontal="right" vertical="center"/>
    </xf>
    <xf numFmtId="3" fontId="20" fillId="0" borderId="7" xfId="0" applyNumberFormat="1" applyFont="1" applyFill="1" applyBorder="1" applyAlignment="1">
      <alignment horizontal="right" vertical="center"/>
    </xf>
    <xf numFmtId="3" fontId="20" fillId="0" borderId="7" xfId="0" applyNumberFormat="1" applyFont="1" applyBorder="1" applyAlignment="1">
      <alignment horizontal="right" vertical="center" wrapText="1"/>
    </xf>
    <xf numFmtId="3" fontId="20" fillId="0" borderId="6" xfId="0" applyNumberFormat="1" applyFont="1" applyBorder="1" applyAlignment="1">
      <alignment horizontal="right" vertical="center"/>
    </xf>
    <xf numFmtId="3" fontId="20" fillId="0" borderId="1" xfId="0" applyNumberFormat="1" applyFont="1" applyBorder="1" applyAlignment="1">
      <alignment horizontal="right" vertical="center"/>
    </xf>
    <xf numFmtId="3" fontId="20" fillId="0" borderId="7" xfId="0" applyNumberFormat="1" applyFont="1" applyBorder="1" applyAlignment="1">
      <alignment horizontal="right" vertical="center"/>
    </xf>
    <xf numFmtId="3" fontId="21" fillId="0" borderId="13" xfId="0" applyNumberFormat="1" applyFont="1" applyBorder="1" applyAlignment="1">
      <alignment horizontal="right" vertical="center" wrapText="1"/>
    </xf>
    <xf numFmtId="3" fontId="20" fillId="0" borderId="4" xfId="0" applyNumberFormat="1" applyFont="1" applyBorder="1" applyAlignment="1">
      <alignment horizontal="right" vertical="center" wrapText="1"/>
    </xf>
    <xf numFmtId="3" fontId="20" fillId="0" borderId="27" xfId="0" applyNumberFormat="1" applyFont="1" applyBorder="1" applyAlignment="1">
      <alignment horizontal="right" vertical="center" wrapText="1"/>
    </xf>
    <xf numFmtId="3" fontId="20" fillId="0" borderId="3" xfId="0" applyNumberFormat="1" applyFont="1" applyBorder="1" applyAlignment="1">
      <alignment horizontal="right" vertical="center" wrapText="1"/>
    </xf>
    <xf numFmtId="3" fontId="20" fillId="0" borderId="4" xfId="0" applyNumberFormat="1" applyFont="1" applyBorder="1" applyAlignment="1">
      <alignment horizontal="right" vertical="center"/>
    </xf>
    <xf numFmtId="3" fontId="20" fillId="0" borderId="5" xfId="0" applyNumberFormat="1" applyFont="1" applyBorder="1" applyAlignment="1">
      <alignment horizontal="right" vertical="center"/>
    </xf>
    <xf numFmtId="3" fontId="21" fillId="0" borderId="14" xfId="0" applyNumberFormat="1" applyFont="1" applyBorder="1" applyAlignment="1">
      <alignment horizontal="right" vertical="center" wrapText="1"/>
    </xf>
    <xf numFmtId="3" fontId="19" fillId="0" borderId="58" xfId="0" applyNumberFormat="1" applyFont="1" applyBorder="1" applyAlignment="1">
      <alignment horizontal="right" vertical="center" wrapText="1"/>
    </xf>
    <xf numFmtId="3" fontId="19" fillId="0" borderId="43" xfId="0" applyNumberFormat="1" applyFont="1" applyBorder="1" applyAlignment="1">
      <alignment horizontal="right" vertical="center" wrapText="1"/>
    </xf>
    <xf numFmtId="0" fontId="4" fillId="0" borderId="0" xfId="0" applyFont="1" applyAlignment="1">
      <alignment horizontal="left" vertical="center" wrapText="1"/>
    </xf>
    <xf numFmtId="0" fontId="13" fillId="0" borderId="0" xfId="0" applyFont="1"/>
    <xf numFmtId="3" fontId="21" fillId="0" borderId="63" xfId="0" applyNumberFormat="1" applyFont="1" applyFill="1" applyBorder="1" applyAlignment="1">
      <alignment horizontal="right" vertical="center"/>
    </xf>
    <xf numFmtId="0" fontId="13" fillId="0" borderId="35" xfId="0" applyFont="1" applyBorder="1" applyAlignment="1">
      <alignment horizontal="center" vertical="center" wrapText="1"/>
    </xf>
    <xf numFmtId="0" fontId="13" fillId="0" borderId="37" xfId="0" applyFont="1" applyBorder="1" applyAlignment="1">
      <alignment horizontal="center" vertical="center" wrapText="1"/>
    </xf>
    <xf numFmtId="0" fontId="0" fillId="0" borderId="0" xfId="0" applyAlignment="1">
      <alignment horizontal="left"/>
    </xf>
    <xf numFmtId="0" fontId="15" fillId="0" borderId="18" xfId="0" applyFont="1" applyFill="1" applyBorder="1" applyAlignment="1">
      <alignment vertical="top" wrapText="1"/>
    </xf>
    <xf numFmtId="0" fontId="15" fillId="0" borderId="1" xfId="0" applyFont="1" applyFill="1" applyBorder="1" applyAlignment="1">
      <alignment vertical="top" wrapText="1"/>
    </xf>
    <xf numFmtId="0" fontId="15" fillId="0" borderId="7" xfId="0" applyFont="1" applyFill="1" applyBorder="1" applyAlignment="1">
      <alignment vertical="top" wrapText="1"/>
    </xf>
    <xf numFmtId="0" fontId="15" fillId="0" borderId="9" xfId="0" applyFont="1" applyFill="1" applyBorder="1" applyAlignment="1">
      <alignment vertical="top" wrapText="1"/>
    </xf>
    <xf numFmtId="0" fontId="15" fillId="0" borderId="10" xfId="0" applyFont="1" applyFill="1" applyBorder="1" applyAlignment="1">
      <alignment vertical="top" wrapText="1"/>
    </xf>
    <xf numFmtId="0" fontId="15" fillId="0" borderId="4" xfId="0" applyFont="1" applyFill="1" applyBorder="1" applyAlignment="1">
      <alignment vertical="center" wrapText="1"/>
    </xf>
    <xf numFmtId="164" fontId="15" fillId="0" borderId="26" xfId="0" applyNumberFormat="1" applyFont="1" applyFill="1" applyBorder="1" applyAlignment="1">
      <alignment wrapText="1"/>
    </xf>
    <xf numFmtId="0" fontId="15" fillId="0" borderId="4" xfId="0" applyFont="1" applyFill="1" applyBorder="1" applyAlignment="1">
      <alignment wrapText="1"/>
    </xf>
    <xf numFmtId="0" fontId="15" fillId="0" borderId="1" xfId="0" applyFont="1" applyFill="1" applyBorder="1" applyAlignment="1">
      <alignment vertical="center" wrapText="1"/>
    </xf>
    <xf numFmtId="164" fontId="15" fillId="0" borderId="6" xfId="0" applyNumberFormat="1" applyFont="1" applyFill="1" applyBorder="1" applyAlignment="1">
      <alignment wrapText="1"/>
    </xf>
    <xf numFmtId="164" fontId="15" fillId="0" borderId="1" xfId="0" applyNumberFormat="1" applyFont="1" applyFill="1" applyBorder="1" applyAlignment="1">
      <alignment wrapText="1"/>
    </xf>
    <xf numFmtId="164" fontId="15" fillId="0" borderId="63" xfId="0" applyNumberFormat="1" applyFont="1" applyFill="1" applyBorder="1" applyAlignment="1">
      <alignment wrapText="1"/>
    </xf>
    <xf numFmtId="164" fontId="15" fillId="0" borderId="28" xfId="0" applyNumberFormat="1" applyFont="1" applyFill="1" applyBorder="1" applyAlignment="1">
      <alignment wrapText="1"/>
    </xf>
    <xf numFmtId="0" fontId="15" fillId="0" borderId="1" xfId="0" applyFont="1" applyFill="1" applyBorder="1" applyAlignment="1">
      <alignment wrapText="1"/>
    </xf>
    <xf numFmtId="164" fontId="15" fillId="0" borderId="43" xfId="0" applyNumberFormat="1" applyFont="1" applyFill="1" applyBorder="1" applyAlignment="1">
      <alignment wrapText="1"/>
    </xf>
    <xf numFmtId="164" fontId="15" fillId="0" borderId="19" xfId="0" applyNumberFormat="1" applyFont="1" applyFill="1" applyBorder="1" applyAlignment="1">
      <alignment wrapText="1"/>
    </xf>
    <xf numFmtId="164" fontId="15" fillId="0" borderId="64" xfId="0" applyNumberFormat="1" applyFont="1" applyFill="1" applyBorder="1" applyAlignment="1">
      <alignment wrapText="1"/>
    </xf>
    <xf numFmtId="164" fontId="15" fillId="0" borderId="39" xfId="0" applyNumberFormat="1" applyFont="1" applyFill="1" applyBorder="1" applyAlignment="1">
      <alignment wrapText="1"/>
    </xf>
    <xf numFmtId="0" fontId="15" fillId="0" borderId="19" xfId="0" applyFont="1" applyFill="1" applyBorder="1" applyAlignment="1">
      <alignment wrapText="1"/>
    </xf>
    <xf numFmtId="0" fontId="15" fillId="0" borderId="9" xfId="0" applyFont="1" applyFill="1" applyBorder="1" applyAlignment="1">
      <alignment vertical="center" wrapText="1"/>
    </xf>
    <xf numFmtId="164" fontId="15" fillId="0" borderId="8" xfId="0" applyNumberFormat="1" applyFont="1" applyFill="1" applyBorder="1" applyAlignment="1">
      <alignment wrapText="1"/>
    </xf>
    <xf numFmtId="164" fontId="15" fillId="0" borderId="9" xfId="0" applyNumberFormat="1" applyFont="1" applyFill="1" applyBorder="1" applyAlignment="1">
      <alignment wrapText="1"/>
    </xf>
    <xf numFmtId="164" fontId="15" fillId="0" borderId="65" xfId="0" applyNumberFormat="1" applyFont="1" applyFill="1" applyBorder="1" applyAlignment="1">
      <alignment wrapText="1"/>
    </xf>
    <xf numFmtId="164" fontId="15" fillId="0" borderId="31" xfId="0" applyNumberFormat="1" applyFont="1" applyFill="1" applyBorder="1" applyAlignment="1">
      <alignment wrapText="1"/>
    </xf>
    <xf numFmtId="0" fontId="15" fillId="0" borderId="9" xfId="0" applyFont="1" applyFill="1" applyBorder="1" applyAlignment="1">
      <alignment wrapText="1"/>
    </xf>
    <xf numFmtId="164" fontId="15" fillId="0" borderId="3" xfId="0" applyNumberFormat="1" applyFont="1" applyFill="1" applyBorder="1" applyAlignment="1">
      <alignment wrapText="1"/>
    </xf>
    <xf numFmtId="164" fontId="15" fillId="0" borderId="4" xfId="0" applyNumberFormat="1" applyFont="1" applyFill="1" applyBorder="1" applyAlignment="1">
      <alignment wrapText="1"/>
    </xf>
    <xf numFmtId="164" fontId="15" fillId="0" borderId="66" xfId="0" applyNumberFormat="1" applyFont="1" applyFill="1" applyBorder="1" applyAlignment="1">
      <alignment wrapText="1"/>
    </xf>
    <xf numFmtId="0" fontId="15" fillId="0" borderId="4" xfId="0" applyFont="1" applyFill="1" applyBorder="1" applyAlignment="1">
      <alignment vertical="top" wrapText="1"/>
    </xf>
    <xf numFmtId="164" fontId="15" fillId="0" borderId="4" xfId="0" applyNumberFormat="1" applyFont="1" applyFill="1" applyBorder="1" applyAlignment="1">
      <alignment vertical="top" wrapText="1"/>
    </xf>
    <xf numFmtId="164" fontId="15" fillId="0" borderId="5" xfId="0" applyNumberFormat="1" applyFont="1" applyFill="1" applyBorder="1" applyAlignment="1">
      <alignment vertical="top" wrapText="1"/>
    </xf>
    <xf numFmtId="164" fontId="15" fillId="0" borderId="38" xfId="0" applyNumberFormat="1" applyFont="1" applyFill="1" applyBorder="1" applyAlignment="1">
      <alignment vertical="top" wrapText="1"/>
    </xf>
    <xf numFmtId="164" fontId="15" fillId="0" borderId="18" xfId="0" applyNumberFormat="1" applyFont="1" applyFill="1" applyBorder="1" applyAlignment="1">
      <alignment vertical="top" wrapText="1"/>
    </xf>
    <xf numFmtId="164" fontId="15" fillId="0" borderId="23" xfId="0" applyNumberFormat="1" applyFont="1" applyFill="1" applyBorder="1" applyAlignment="1">
      <alignment vertical="top" wrapText="1"/>
    </xf>
    <xf numFmtId="164" fontId="15" fillId="0" borderId="1" xfId="0" applyNumberFormat="1" applyFont="1" applyFill="1" applyBorder="1" applyAlignment="1">
      <alignment vertical="top" wrapText="1"/>
    </xf>
    <xf numFmtId="164" fontId="15" fillId="0" borderId="7" xfId="0" applyNumberFormat="1" applyFont="1" applyFill="1" applyBorder="1" applyAlignment="1">
      <alignment vertical="top" wrapText="1"/>
    </xf>
    <xf numFmtId="164" fontId="15" fillId="0" borderId="28" xfId="0" applyNumberFormat="1" applyFont="1" applyFill="1" applyBorder="1" applyAlignment="1">
      <alignment vertical="top" wrapText="1"/>
    </xf>
    <xf numFmtId="0" fontId="15" fillId="0" borderId="32" xfId="0" applyFont="1" applyFill="1" applyBorder="1" applyAlignment="1">
      <alignment vertical="top" wrapText="1"/>
    </xf>
    <xf numFmtId="164" fontId="15" fillId="0" borderId="9" xfId="0" applyNumberFormat="1" applyFont="1" applyFill="1" applyBorder="1" applyAlignment="1">
      <alignment vertical="top" wrapText="1"/>
    </xf>
    <xf numFmtId="164" fontId="15" fillId="0" borderId="10" xfId="0" applyNumberFormat="1" applyFont="1" applyFill="1" applyBorder="1" applyAlignment="1">
      <alignment vertical="top" wrapText="1"/>
    </xf>
    <xf numFmtId="164" fontId="15" fillId="0" borderId="31" xfId="0" applyNumberFormat="1" applyFont="1" applyFill="1" applyBorder="1" applyAlignment="1">
      <alignment vertical="top" wrapText="1"/>
    </xf>
    <xf numFmtId="164" fontId="15" fillId="0" borderId="26" xfId="0" applyNumberFormat="1" applyFont="1" applyFill="1" applyBorder="1" applyAlignment="1">
      <alignment vertical="top" wrapText="1"/>
    </xf>
    <xf numFmtId="0" fontId="15" fillId="0" borderId="29" xfId="0" applyFont="1" applyFill="1" applyBorder="1" applyAlignment="1">
      <alignment vertical="top" wrapText="1"/>
    </xf>
    <xf numFmtId="0" fontId="15" fillId="0" borderId="46" xfId="0" applyFont="1" applyFill="1" applyBorder="1" applyAlignment="1">
      <alignment vertical="top" wrapText="1"/>
    </xf>
    <xf numFmtId="0" fontId="15" fillId="0" borderId="38" xfId="0" applyFont="1" applyFill="1" applyBorder="1" applyAlignment="1">
      <alignment vertical="top" wrapText="1"/>
    </xf>
    <xf numFmtId="0" fontId="15" fillId="0" borderId="28" xfId="0" applyFont="1" applyFill="1" applyBorder="1" applyAlignment="1">
      <alignment vertical="top" wrapText="1"/>
    </xf>
    <xf numFmtId="0" fontId="15" fillId="0" borderId="31" xfId="0" applyFont="1" applyFill="1" applyBorder="1" applyAlignment="1">
      <alignment vertical="top" wrapText="1"/>
    </xf>
    <xf numFmtId="3" fontId="20" fillId="0" borderId="43" xfId="0" applyNumberFormat="1" applyFont="1" applyBorder="1" applyAlignment="1">
      <alignment horizontal="right" vertical="center" wrapText="1"/>
    </xf>
    <xf numFmtId="3" fontId="20" fillId="0" borderId="19" xfId="0" applyNumberFormat="1" applyFont="1" applyBorder="1" applyAlignment="1">
      <alignment horizontal="right" vertical="center" wrapText="1"/>
    </xf>
    <xf numFmtId="3" fontId="20" fillId="0" borderId="47" xfId="0" applyNumberFormat="1" applyFont="1" applyBorder="1" applyAlignment="1">
      <alignment horizontal="right" vertical="center" wrapText="1"/>
    </xf>
    <xf numFmtId="3" fontId="20" fillId="0" borderId="43" xfId="0" applyNumberFormat="1" applyFont="1" applyBorder="1" applyAlignment="1">
      <alignment horizontal="right" vertical="center"/>
    </xf>
    <xf numFmtId="3" fontId="20" fillId="0" borderId="19" xfId="0" applyNumberFormat="1" applyFont="1" applyBorder="1" applyAlignment="1">
      <alignment horizontal="right" vertical="center"/>
    </xf>
    <xf numFmtId="3" fontId="20" fillId="0" borderId="44" xfId="0" applyNumberFormat="1" applyFont="1" applyBorder="1" applyAlignment="1">
      <alignment horizontal="right" vertical="center"/>
    </xf>
    <xf numFmtId="0" fontId="13" fillId="0" borderId="2" xfId="0" applyFont="1" applyBorder="1" applyAlignment="1">
      <alignment horizontal="center" vertical="center" wrapText="1"/>
    </xf>
    <xf numFmtId="0" fontId="13" fillId="0" borderId="35" xfId="0" applyFont="1" applyBorder="1" applyAlignment="1">
      <alignment horizontal="center" vertical="center"/>
    </xf>
    <xf numFmtId="0" fontId="13" fillId="0" borderId="2" xfId="0" applyFont="1" applyBorder="1" applyAlignment="1">
      <alignment horizontal="center" vertical="center"/>
    </xf>
    <xf numFmtId="3" fontId="21" fillId="0" borderId="3" xfId="0" applyNumberFormat="1" applyFont="1" applyBorder="1" applyAlignment="1">
      <alignment horizontal="right" vertical="center" wrapText="1"/>
    </xf>
    <xf numFmtId="0" fontId="15" fillId="0" borderId="5" xfId="0" applyFont="1" applyFill="1" applyBorder="1" applyAlignment="1">
      <alignment vertical="top" wrapText="1"/>
    </xf>
    <xf numFmtId="164" fontId="15" fillId="0" borderId="0" xfId="0" applyNumberFormat="1" applyFont="1" applyFill="1" applyBorder="1" applyAlignment="1">
      <alignment wrapText="1"/>
    </xf>
    <xf numFmtId="0" fontId="15" fillId="0" borderId="0" xfId="0" applyFont="1" applyFill="1" applyBorder="1" applyAlignment="1">
      <alignment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3" xfId="0" applyFont="1" applyBorder="1" applyAlignment="1">
      <alignment horizontal="center" vertical="center" wrapText="1"/>
    </xf>
    <xf numFmtId="0" fontId="0" fillId="0" borderId="0" xfId="0" applyFont="1" applyBorder="1"/>
    <xf numFmtId="0" fontId="0" fillId="0" borderId="0" xfId="0" applyAlignment="1">
      <alignment horizontal="left" vertical="center" wrapText="1"/>
    </xf>
    <xf numFmtId="0" fontId="4" fillId="0" borderId="17" xfId="0" applyFont="1" applyFill="1" applyBorder="1" applyAlignment="1">
      <alignment horizontal="center" vertical="center" wrapText="1"/>
    </xf>
    <xf numFmtId="0" fontId="4" fillId="0" borderId="45" xfId="0" applyFont="1" applyBorder="1" applyAlignment="1">
      <alignment horizontal="center" vertical="center"/>
    </xf>
    <xf numFmtId="0" fontId="15" fillId="0" borderId="56" xfId="0" applyFont="1" applyFill="1" applyBorder="1" applyAlignment="1">
      <alignment vertical="top" wrapText="1"/>
    </xf>
    <xf numFmtId="0" fontId="15" fillId="0" borderId="69" xfId="0" applyFont="1" applyFill="1" applyBorder="1" applyAlignment="1">
      <alignment vertical="top" wrapText="1"/>
    </xf>
    <xf numFmtId="0" fontId="19" fillId="2" borderId="2" xfId="0" applyFont="1" applyFill="1" applyBorder="1" applyAlignment="1">
      <alignment vertical="center" wrapText="1"/>
    </xf>
    <xf numFmtId="3" fontId="22" fillId="0" borderId="19" xfId="0" applyNumberFormat="1" applyFont="1" applyBorder="1" applyAlignment="1">
      <alignment horizontal="right" wrapText="1"/>
    </xf>
    <xf numFmtId="3" fontId="22" fillId="0" borderId="47" xfId="0" applyNumberFormat="1" applyFont="1" applyBorder="1" applyAlignment="1">
      <alignment horizontal="right" wrapText="1"/>
    </xf>
    <xf numFmtId="0" fontId="20" fillId="0" borderId="18" xfId="0" applyFont="1" applyBorder="1" applyAlignment="1">
      <alignment horizontal="right" vertical="center" wrapText="1"/>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14" fillId="0" borderId="0" xfId="0" applyFont="1" applyBorder="1"/>
    <xf numFmtId="0" fontId="0" fillId="0" borderId="0" xfId="0" applyFont="1" applyBorder="1" applyAlignment="1">
      <alignment horizontal="center" vertical="center" wrapText="1"/>
    </xf>
    <xf numFmtId="0" fontId="0" fillId="0" borderId="0" xfId="0" applyBorder="1" applyAlignment="1">
      <alignment horizontal="center" vertical="center" wrapText="1"/>
    </xf>
    <xf numFmtId="0" fontId="15" fillId="0" borderId="19" xfId="0" applyFont="1" applyFill="1" applyBorder="1" applyAlignment="1">
      <alignment vertical="top" wrapText="1"/>
    </xf>
    <xf numFmtId="0" fontId="15" fillId="0" borderId="8" xfId="0" applyFont="1" applyBorder="1" applyAlignment="1">
      <alignment wrapText="1"/>
    </xf>
    <xf numFmtId="0" fontId="0" fillId="0" borderId="0" xfId="0" applyFont="1" applyFill="1" applyBorder="1"/>
    <xf numFmtId="0" fontId="0" fillId="0" borderId="0" xfId="0" applyFill="1" applyBorder="1"/>
    <xf numFmtId="0" fontId="3" fillId="0" borderId="0" xfId="0" applyFont="1" applyFill="1" applyBorder="1"/>
    <xf numFmtId="0" fontId="0" fillId="0" borderId="70" xfId="0" applyFont="1" applyBorder="1"/>
    <xf numFmtId="0" fontId="3" fillId="0" borderId="0" xfId="0" applyFont="1" applyBorder="1"/>
    <xf numFmtId="0" fontId="15" fillId="0" borderId="0" xfId="0" applyFont="1" applyFill="1" applyBorder="1"/>
    <xf numFmtId="0" fontId="20" fillId="0" borderId="1" xfId="0" applyFont="1" applyFill="1" applyBorder="1" applyAlignment="1">
      <alignment vertical="top" wrapText="1"/>
    </xf>
    <xf numFmtId="0" fontId="20" fillId="0" borderId="4" xfId="0" applyFont="1" applyFill="1" applyBorder="1" applyAlignment="1">
      <alignment vertical="top" wrapText="1"/>
    </xf>
    <xf numFmtId="0" fontId="0" fillId="0" borderId="6" xfId="0" applyFont="1" applyBorder="1" applyAlignment="1">
      <alignment horizontal="center" vertical="center" wrapText="1"/>
    </xf>
    <xf numFmtId="0" fontId="0" fillId="0" borderId="8" xfId="0" applyFont="1" applyBorder="1" applyAlignment="1">
      <alignment horizontal="center" vertical="center" wrapText="1"/>
    </xf>
    <xf numFmtId="0" fontId="28" fillId="0" borderId="0" xfId="0" applyFont="1" applyBorder="1" applyAlignment="1">
      <alignment horizontal="center" vertical="center" wrapText="1"/>
    </xf>
    <xf numFmtId="0" fontId="18" fillId="3" borderId="0" xfId="0" applyFont="1" applyFill="1" applyBorder="1" applyAlignment="1">
      <alignment horizontal="center" vertical="center" wrapText="1"/>
    </xf>
    <xf numFmtId="0" fontId="14"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0" fillId="0" borderId="0" xfId="0" applyFont="1" applyBorder="1" applyAlignment="1">
      <alignment vertical="center"/>
    </xf>
    <xf numFmtId="0" fontId="18" fillId="3" borderId="0" xfId="0" applyFont="1" applyFill="1" applyBorder="1" applyAlignment="1">
      <alignment vertical="center" wrapText="1"/>
    </xf>
    <xf numFmtId="0" fontId="0" fillId="0" borderId="0" xfId="0" applyAlignment="1">
      <alignment horizontal="left" vertical="top" wrapText="1"/>
    </xf>
    <xf numFmtId="0" fontId="4" fillId="0" borderId="25" xfId="0" applyFont="1" applyBorder="1" applyAlignment="1">
      <alignment horizontal="center" vertical="center"/>
    </xf>
    <xf numFmtId="0" fontId="4" fillId="0" borderId="57" xfId="0" applyFont="1" applyBorder="1" applyAlignment="1">
      <alignment horizontal="center" vertical="center"/>
    </xf>
    <xf numFmtId="3" fontId="21" fillId="0" borderId="1" xfId="0" applyNumberFormat="1" applyFont="1" applyFill="1" applyBorder="1" applyAlignment="1">
      <alignment horizontal="right" vertical="center" wrapText="1"/>
    </xf>
    <xf numFmtId="0" fontId="7" fillId="0" borderId="2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4" xfId="0" applyFont="1" applyBorder="1" applyAlignment="1">
      <alignment horizontal="center" vertical="center" wrapText="1"/>
    </xf>
    <xf numFmtId="3" fontId="21" fillId="3"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3" fontId="21" fillId="3" borderId="1" xfId="0" quotePrefix="1" applyNumberFormat="1" applyFont="1" applyFill="1" applyBorder="1" applyAlignment="1">
      <alignment horizontal="right" vertical="center" wrapText="1"/>
    </xf>
    <xf numFmtId="3" fontId="21" fillId="0" borderId="1" xfId="0" quotePrefix="1" applyNumberFormat="1" applyFont="1" applyFill="1" applyBorder="1" applyAlignment="1">
      <alignment horizontal="right" vertical="center" wrapText="1"/>
    </xf>
    <xf numFmtId="3" fontId="21" fillId="0" borderId="6" xfId="0" applyNumberFormat="1" applyFont="1" applyFill="1" applyBorder="1" applyAlignment="1">
      <alignment horizontal="right" vertical="center" wrapText="1"/>
    </xf>
    <xf numFmtId="3" fontId="21" fillId="0" borderId="7" xfId="0" applyNumberFormat="1" applyFont="1" applyFill="1" applyBorder="1" applyAlignment="1">
      <alignment horizontal="right" vertical="center" wrapText="1"/>
    </xf>
    <xf numFmtId="3" fontId="21" fillId="0" borderId="8" xfId="0" applyNumberFormat="1" applyFont="1" applyFill="1" applyBorder="1" applyAlignment="1">
      <alignment horizontal="right" vertical="center" wrapText="1"/>
    </xf>
    <xf numFmtId="3" fontId="21" fillId="0" borderId="9" xfId="0" applyNumberFormat="1" applyFont="1" applyFill="1" applyBorder="1" applyAlignment="1">
      <alignment horizontal="right" vertical="center" wrapText="1"/>
    </xf>
    <xf numFmtId="3" fontId="21" fillId="0" borderId="10" xfId="0" applyNumberFormat="1" applyFont="1" applyFill="1" applyBorder="1" applyAlignment="1">
      <alignment horizontal="right" vertical="center" wrapText="1"/>
    </xf>
    <xf numFmtId="3" fontId="21" fillId="0" borderId="18" xfId="0" applyNumberFormat="1" applyFont="1" applyFill="1" applyBorder="1" applyAlignment="1">
      <alignment horizontal="right" vertical="center" wrapText="1"/>
    </xf>
    <xf numFmtId="3" fontId="21" fillId="0" borderId="28" xfId="0" quotePrefix="1" applyNumberFormat="1" applyFont="1" applyFill="1" applyBorder="1" applyAlignment="1">
      <alignment horizontal="right" vertical="center" wrapText="1"/>
    </xf>
    <xf numFmtId="3" fontId="21" fillId="0" borderId="28" xfId="0" applyNumberFormat="1" applyFont="1" applyFill="1" applyBorder="1" applyAlignment="1">
      <alignment horizontal="right" vertical="center" wrapText="1"/>
    </xf>
    <xf numFmtId="3" fontId="21" fillId="0" borderId="38" xfId="0" applyNumberFormat="1" applyFont="1" applyFill="1" applyBorder="1" applyAlignment="1">
      <alignment horizontal="right" vertical="center" wrapText="1"/>
    </xf>
    <xf numFmtId="3" fontId="21" fillId="0" borderId="18" xfId="0" applyNumberFormat="1" applyFont="1" applyFill="1" applyBorder="1" applyAlignment="1">
      <alignment horizontal="right" vertical="center"/>
    </xf>
    <xf numFmtId="3" fontId="21" fillId="0" borderId="6" xfId="0" quotePrefix="1" applyNumberFormat="1" applyFont="1" applyFill="1" applyBorder="1" applyAlignment="1">
      <alignment horizontal="right" vertical="center" wrapText="1"/>
    </xf>
    <xf numFmtId="3" fontId="21" fillId="0" borderId="22" xfId="0" applyNumberFormat="1" applyFont="1" applyFill="1" applyBorder="1" applyAlignment="1">
      <alignment horizontal="right" vertical="center" wrapText="1"/>
    </xf>
    <xf numFmtId="0" fontId="25" fillId="5" borderId="73" xfId="0" applyFont="1" applyFill="1" applyBorder="1" applyAlignment="1"/>
    <xf numFmtId="0" fontId="0" fillId="0" borderId="0" xfId="0" applyFont="1" applyBorder="1" applyAlignment="1">
      <alignment horizontal="center" vertical="center" wrapText="1"/>
    </xf>
    <xf numFmtId="0" fontId="4" fillId="0" borderId="0" xfId="0" applyFont="1" applyBorder="1" applyAlignment="1"/>
    <xf numFmtId="0" fontId="0" fillId="0" borderId="0" xfId="0" applyFont="1" applyBorder="1" applyAlignment="1"/>
    <xf numFmtId="0" fontId="4" fillId="0" borderId="0" xfId="0" applyFont="1" applyBorder="1" applyAlignment="1">
      <alignment horizontal="center"/>
    </xf>
    <xf numFmtId="0" fontId="30" fillId="0" borderId="0" xfId="85" applyFont="1"/>
    <xf numFmtId="0" fontId="32" fillId="0" borderId="49"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21" xfId="0" applyFont="1" applyBorder="1" applyAlignment="1">
      <alignment horizontal="center" vertical="center" wrapText="1"/>
    </xf>
    <xf numFmtId="0" fontId="15" fillId="0" borderId="3" xfId="0" applyFont="1" applyBorder="1"/>
    <xf numFmtId="0" fontId="15" fillId="0" borderId="4" xfId="0" applyFont="1" applyBorder="1" applyAlignment="1">
      <alignment horizontal="center" vertical="center" wrapText="1"/>
    </xf>
    <xf numFmtId="0" fontId="15" fillId="0" borderId="6" xfId="0" applyFont="1" applyBorder="1"/>
    <xf numFmtId="0" fontId="15" fillId="0" borderId="1" xfId="0" applyFont="1" applyBorder="1" applyAlignment="1">
      <alignment horizontal="center" vertical="center" wrapText="1"/>
    </xf>
    <xf numFmtId="0" fontId="15" fillId="0" borderId="8" xfId="0" applyFont="1" applyBorder="1"/>
    <xf numFmtId="0" fontId="15" fillId="0" borderId="9" xfId="0" applyFont="1" applyBorder="1" applyAlignment="1">
      <alignment horizontal="center" vertical="center" wrapText="1"/>
    </xf>
    <xf numFmtId="0" fontId="19" fillId="2" borderId="48" xfId="0" applyFont="1" applyFill="1" applyBorder="1" applyAlignment="1">
      <alignment vertical="center" wrapText="1"/>
    </xf>
    <xf numFmtId="0" fontId="21" fillId="0" borderId="51" xfId="0" applyFont="1" applyBorder="1" applyAlignment="1">
      <alignment vertical="center" wrapText="1"/>
    </xf>
    <xf numFmtId="0" fontId="21" fillId="0" borderId="60" xfId="0" applyFont="1" applyBorder="1" applyAlignment="1">
      <alignment vertical="center" wrapText="1"/>
    </xf>
    <xf numFmtId="0" fontId="21" fillId="0" borderId="59" xfId="0" applyFont="1" applyBorder="1" applyAlignment="1">
      <alignment vertical="center" wrapText="1"/>
    </xf>
    <xf numFmtId="0" fontId="21" fillId="3" borderId="60" xfId="0" applyFont="1" applyFill="1" applyBorder="1" applyAlignment="1">
      <alignment vertical="center" wrapText="1"/>
    </xf>
    <xf numFmtId="0" fontId="19" fillId="4" borderId="48" xfId="0" applyFont="1" applyFill="1" applyBorder="1" applyAlignment="1">
      <alignment vertical="center" wrapText="1"/>
    </xf>
    <xf numFmtId="0" fontId="21" fillId="3" borderId="52" xfId="0" applyFont="1" applyFill="1" applyBorder="1" applyAlignment="1">
      <alignment vertical="center" wrapText="1"/>
    </xf>
    <xf numFmtId="0" fontId="19" fillId="4" borderId="2" xfId="0" applyFont="1" applyFill="1" applyBorder="1" applyAlignment="1">
      <alignment vertical="center" wrapText="1"/>
    </xf>
    <xf numFmtId="0" fontId="21" fillId="0" borderId="3" xfId="0" applyFont="1" applyBorder="1" applyAlignment="1">
      <alignment vertical="center" wrapText="1"/>
    </xf>
    <xf numFmtId="3" fontId="20" fillId="0" borderId="4" xfId="0" applyNumberFormat="1" applyFont="1" applyFill="1" applyBorder="1" applyAlignment="1">
      <alignment horizontal="right" vertical="center" wrapText="1"/>
    </xf>
    <xf numFmtId="3" fontId="20" fillId="0" borderId="1" xfId="0" quotePrefix="1" applyNumberFormat="1" applyFont="1" applyFill="1" applyBorder="1" applyAlignment="1">
      <alignment horizontal="right" vertical="center" wrapText="1"/>
    </xf>
    <xf numFmtId="0" fontId="21" fillId="0" borderId="14" xfId="0" applyFont="1" applyBorder="1" applyAlignment="1">
      <alignment vertical="center" wrapText="1"/>
    </xf>
    <xf numFmtId="3" fontId="20" fillId="0" borderId="9" xfId="0" applyNumberFormat="1" applyFont="1" applyFill="1" applyBorder="1" applyAlignment="1">
      <alignment horizontal="right" vertical="center" wrapText="1"/>
    </xf>
    <xf numFmtId="3" fontId="20" fillId="0" borderId="10" xfId="0" applyNumberFormat="1" applyFont="1" applyFill="1" applyBorder="1" applyAlignment="1">
      <alignment horizontal="right" vertical="center" wrapText="1"/>
    </xf>
    <xf numFmtId="3" fontId="20" fillId="0" borderId="3" xfId="0" applyNumberFormat="1" applyFont="1" applyBorder="1" applyAlignment="1">
      <alignment horizontal="right" vertical="center"/>
    </xf>
    <xf numFmtId="0" fontId="21" fillId="0" borderId="61" xfId="0" applyFont="1" applyBorder="1" applyAlignment="1">
      <alignment vertical="center" wrapText="1"/>
    </xf>
    <xf numFmtId="0" fontId="21" fillId="0" borderId="52" xfId="0" applyFont="1" applyBorder="1" applyAlignment="1">
      <alignment vertical="center" wrapText="1"/>
    </xf>
    <xf numFmtId="3" fontId="20" fillId="0" borderId="8" xfId="0" applyNumberFormat="1" applyFont="1" applyBorder="1" applyAlignment="1">
      <alignment horizontal="right" vertical="center" wrapText="1"/>
    </xf>
    <xf numFmtId="3" fontId="20" fillId="0" borderId="9" xfId="0" applyNumberFormat="1" applyFont="1" applyBorder="1" applyAlignment="1">
      <alignment horizontal="right" vertical="center" wrapText="1"/>
    </xf>
    <xf numFmtId="3" fontId="20" fillId="0" borderId="32" xfId="0" applyNumberFormat="1" applyFont="1" applyBorder="1" applyAlignment="1">
      <alignment horizontal="right" vertical="center" wrapText="1"/>
    </xf>
    <xf numFmtId="3" fontId="20" fillId="0" borderId="8" xfId="0" applyNumberFormat="1" applyFont="1" applyBorder="1" applyAlignment="1">
      <alignment horizontal="right" vertical="center"/>
    </xf>
    <xf numFmtId="3" fontId="20" fillId="0" borderId="9" xfId="0" applyNumberFormat="1" applyFont="1" applyBorder="1" applyAlignment="1">
      <alignment horizontal="right" vertical="center"/>
    </xf>
    <xf numFmtId="3" fontId="20" fillId="0" borderId="10" xfId="0" applyNumberFormat="1" applyFont="1" applyBorder="1" applyAlignment="1">
      <alignment horizontal="right" vertical="center"/>
    </xf>
    <xf numFmtId="0" fontId="21" fillId="0" borderId="56" xfId="0" applyFont="1" applyBorder="1" applyAlignment="1">
      <alignment vertical="center" wrapText="1"/>
    </xf>
    <xf numFmtId="0" fontId="21" fillId="0" borderId="58" xfId="0" applyFont="1" applyBorder="1" applyAlignment="1">
      <alignment vertical="center" wrapText="1"/>
    </xf>
    <xf numFmtId="0" fontId="21" fillId="0" borderId="3" xfId="0" applyFont="1" applyBorder="1" applyAlignment="1">
      <alignment horizontal="left" vertical="center" wrapText="1"/>
    </xf>
    <xf numFmtId="0" fontId="21" fillId="0" borderId="43" xfId="0" applyFont="1" applyBorder="1" applyAlignment="1">
      <alignment horizontal="left" vertical="center" wrapText="1"/>
    </xf>
    <xf numFmtId="0" fontId="19" fillId="0" borderId="43" xfId="0" applyFont="1" applyBorder="1" applyAlignment="1">
      <alignment horizontal="left" vertical="center" wrapText="1"/>
    </xf>
    <xf numFmtId="0" fontId="32" fillId="0" borderId="54" xfId="0" applyFont="1" applyBorder="1" applyAlignment="1">
      <alignment horizontal="center" vertical="center" wrapText="1"/>
    </xf>
    <xf numFmtId="0" fontId="20" fillId="0" borderId="33" xfId="0" applyFont="1" applyBorder="1" applyAlignment="1">
      <alignment horizontal="justify" vertical="center" wrapText="1"/>
    </xf>
    <xf numFmtId="0" fontId="20" fillId="0" borderId="30" xfId="0" applyFont="1" applyBorder="1" applyAlignment="1">
      <alignment horizontal="justify" vertical="center" wrapText="1"/>
    </xf>
    <xf numFmtId="0" fontId="20" fillId="0" borderId="30" xfId="0" applyFont="1" applyBorder="1"/>
    <xf numFmtId="0" fontId="20" fillId="0" borderId="34" xfId="0" applyFont="1" applyBorder="1" applyAlignment="1">
      <alignment horizontal="justify" vertical="center" wrapText="1"/>
    </xf>
    <xf numFmtId="164" fontId="15" fillId="0" borderId="7" xfId="0" applyNumberFormat="1" applyFont="1" applyFill="1" applyBorder="1" applyAlignment="1">
      <alignment wrapText="1"/>
    </xf>
    <xf numFmtId="164" fontId="15" fillId="0" borderId="10" xfId="0" applyNumberFormat="1" applyFont="1" applyFill="1" applyBorder="1" applyAlignment="1">
      <alignment wrapText="1"/>
    </xf>
    <xf numFmtId="164" fontId="15" fillId="0" borderId="5" xfId="0" applyNumberFormat="1" applyFont="1" applyFill="1" applyBorder="1" applyAlignment="1">
      <alignment wrapText="1"/>
    </xf>
    <xf numFmtId="164" fontId="15" fillId="0" borderId="44" xfId="0" applyNumberFormat="1" applyFont="1" applyFill="1" applyBorder="1" applyAlignment="1">
      <alignment wrapText="1"/>
    </xf>
    <xf numFmtId="164" fontId="15" fillId="0" borderId="39" xfId="0" applyNumberFormat="1" applyFont="1" applyFill="1" applyBorder="1" applyAlignment="1">
      <alignment vertical="top" wrapText="1"/>
    </xf>
    <xf numFmtId="164" fontId="15" fillId="0" borderId="19" xfId="0" applyNumberFormat="1" applyFont="1" applyFill="1" applyBorder="1" applyAlignment="1">
      <alignment vertical="top" wrapText="1"/>
    </xf>
    <xf numFmtId="164" fontId="15" fillId="0" borderId="44" xfId="0" applyNumberFormat="1" applyFont="1" applyFill="1" applyBorder="1" applyAlignment="1">
      <alignment vertical="top" wrapText="1"/>
    </xf>
    <xf numFmtId="0" fontId="4" fillId="0" borderId="75" xfId="0" applyFont="1" applyBorder="1" applyAlignment="1">
      <alignment horizontal="center" vertical="center"/>
    </xf>
    <xf numFmtId="0" fontId="32" fillId="0" borderId="0" xfId="0" applyFont="1" applyBorder="1" applyAlignment="1">
      <alignment horizontal="center" vertical="center" wrapText="1"/>
    </xf>
    <xf numFmtId="0" fontId="15" fillId="0" borderId="0" xfId="0" applyFont="1" applyBorder="1" applyAlignment="1">
      <alignment vertical="center"/>
    </xf>
    <xf numFmtId="0" fontId="32" fillId="0" borderId="16" xfId="0" applyFont="1" applyBorder="1" applyAlignment="1">
      <alignment horizontal="center" vertical="center" wrapText="1"/>
    </xf>
    <xf numFmtId="0" fontId="32" fillId="0" borderId="45" xfId="0" applyFont="1" applyBorder="1" applyAlignment="1">
      <alignment horizontal="center" vertical="center" wrapText="1"/>
    </xf>
    <xf numFmtId="0" fontId="32" fillId="0" borderId="76" xfId="0" applyFont="1" applyBorder="1" applyAlignment="1">
      <alignment horizontal="center" vertical="center" wrapText="1"/>
    </xf>
    <xf numFmtId="0" fontId="19" fillId="0" borderId="35"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xf>
    <xf numFmtId="0" fontId="22" fillId="0" borderId="35" xfId="0" applyFont="1" applyFill="1" applyBorder="1" applyAlignment="1"/>
    <xf numFmtId="0" fontId="0" fillId="0" borderId="0" xfId="0" applyAlignment="1">
      <alignment horizontal="left" vertical="center"/>
    </xf>
    <xf numFmtId="3" fontId="21" fillId="0" borderId="7" xfId="0" applyNumberFormat="1" applyFont="1" applyFill="1" applyBorder="1" applyAlignment="1">
      <alignment horizontal="right" vertical="center"/>
    </xf>
    <xf numFmtId="3" fontId="21" fillId="3" borderId="18" xfId="0" applyNumberFormat="1" applyFont="1" applyFill="1" applyBorder="1" applyAlignment="1">
      <alignment horizontal="right" vertical="center" wrapText="1"/>
    </xf>
    <xf numFmtId="3" fontId="19" fillId="0" borderId="75" xfId="0" applyNumberFormat="1" applyFont="1" applyBorder="1" applyAlignment="1">
      <alignment horizontal="right" vertical="center" wrapText="1"/>
    </xf>
    <xf numFmtId="3" fontId="19" fillId="0" borderId="45" xfId="0" applyNumberFormat="1" applyFont="1" applyBorder="1" applyAlignment="1">
      <alignment horizontal="right" vertical="center" wrapText="1"/>
    </xf>
    <xf numFmtId="3" fontId="19" fillId="0" borderId="76" xfId="0" applyNumberFormat="1" applyFont="1" applyBorder="1" applyAlignment="1">
      <alignment horizontal="right" vertical="center" wrapText="1"/>
    </xf>
    <xf numFmtId="3" fontId="21" fillId="0" borderId="22" xfId="0" quotePrefix="1" applyNumberFormat="1" applyFont="1" applyFill="1" applyBorder="1" applyAlignment="1">
      <alignment horizontal="right" vertical="center" wrapText="1"/>
    </xf>
    <xf numFmtId="3" fontId="21" fillId="0" borderId="18" xfId="0" quotePrefix="1" applyNumberFormat="1" applyFont="1" applyFill="1" applyBorder="1" applyAlignment="1">
      <alignment horizontal="right" vertical="center" wrapText="1"/>
    </xf>
    <xf numFmtId="3" fontId="21" fillId="0" borderId="79" xfId="0" applyNumberFormat="1" applyFont="1" applyFill="1" applyBorder="1" applyAlignment="1">
      <alignment horizontal="right" vertical="center"/>
    </xf>
    <xf numFmtId="3" fontId="19" fillId="3" borderId="75" xfId="0" quotePrefix="1" applyNumberFormat="1" applyFont="1" applyFill="1" applyBorder="1" applyAlignment="1">
      <alignment horizontal="right" vertical="center" wrapText="1"/>
    </xf>
    <xf numFmtId="3" fontId="19" fillId="3" borderId="45" xfId="0" quotePrefix="1" applyNumberFormat="1" applyFont="1" applyFill="1" applyBorder="1" applyAlignment="1">
      <alignment horizontal="right" vertical="center" wrapText="1"/>
    </xf>
    <xf numFmtId="3" fontId="20" fillId="0" borderId="18" xfId="0" applyNumberFormat="1" applyFont="1" applyFill="1" applyBorder="1" applyAlignment="1">
      <alignment horizontal="right" vertical="center" wrapText="1"/>
    </xf>
    <xf numFmtId="3" fontId="20" fillId="0" borderId="18" xfId="0" applyNumberFormat="1" applyFont="1" applyFill="1" applyBorder="1" applyAlignment="1">
      <alignment horizontal="right" vertical="center"/>
    </xf>
    <xf numFmtId="3" fontId="20" fillId="0" borderId="23" xfId="0" applyNumberFormat="1" applyFont="1" applyFill="1" applyBorder="1" applyAlignment="1">
      <alignment horizontal="right" vertical="center"/>
    </xf>
    <xf numFmtId="3" fontId="22" fillId="0" borderId="75" xfId="0" applyNumberFormat="1" applyFont="1" applyBorder="1" applyAlignment="1">
      <alignment horizontal="right" vertical="center"/>
    </xf>
    <xf numFmtId="3" fontId="22" fillId="0" borderId="45" xfId="0" applyNumberFormat="1" applyFont="1" applyBorder="1" applyAlignment="1">
      <alignment horizontal="right" vertical="center"/>
    </xf>
    <xf numFmtId="3" fontId="22" fillId="0" borderId="76" xfId="0" applyNumberFormat="1" applyFont="1" applyBorder="1" applyAlignment="1">
      <alignment horizontal="right" vertical="center"/>
    </xf>
    <xf numFmtId="0" fontId="21" fillId="0" borderId="13" xfId="0" applyFont="1" applyBorder="1" applyAlignment="1">
      <alignment vertical="center" wrapText="1"/>
    </xf>
    <xf numFmtId="3" fontId="20" fillId="0" borderId="3" xfId="0" applyNumberFormat="1" applyFont="1" applyFill="1" applyBorder="1" applyAlignment="1">
      <alignment horizontal="right" vertical="center" wrapText="1"/>
    </xf>
    <xf numFmtId="3" fontId="20" fillId="0" borderId="6" xfId="0" quotePrefix="1" applyNumberFormat="1" applyFont="1" applyFill="1" applyBorder="1" applyAlignment="1">
      <alignment horizontal="right" vertical="center" wrapText="1"/>
    </xf>
    <xf numFmtId="3" fontId="20" fillId="0" borderId="8" xfId="0" applyNumberFormat="1" applyFont="1" applyFill="1" applyBorder="1" applyAlignment="1">
      <alignment horizontal="right" vertical="center" wrapText="1"/>
    </xf>
    <xf numFmtId="3" fontId="20" fillId="0" borderId="22" xfId="0" applyNumberFormat="1" applyFont="1" applyFill="1" applyBorder="1" applyAlignment="1">
      <alignment horizontal="right" vertical="center" wrapText="1"/>
    </xf>
    <xf numFmtId="0" fontId="23" fillId="0" borderId="0" xfId="85"/>
    <xf numFmtId="0" fontId="19" fillId="2" borderId="2" xfId="0" applyFont="1" applyFill="1" applyBorder="1" applyAlignment="1">
      <alignment horizontal="left" vertical="center" wrapText="1"/>
    </xf>
    <xf numFmtId="0" fontId="19" fillId="2" borderId="35" xfId="0" applyFont="1" applyFill="1" applyBorder="1" applyAlignment="1">
      <alignment horizontal="left" vertical="center" wrapText="1"/>
    </xf>
    <xf numFmtId="0" fontId="19" fillId="0" borderId="75" xfId="0" applyFont="1" applyBorder="1" applyAlignment="1">
      <alignment vertical="center" wrapText="1"/>
    </xf>
    <xf numFmtId="3" fontId="19" fillId="0" borderId="35" xfId="0" applyNumberFormat="1" applyFont="1" applyBorder="1" applyAlignment="1">
      <alignment horizontal="right" vertical="center" wrapText="1"/>
    </xf>
    <xf numFmtId="3" fontId="19" fillId="0" borderId="80" xfId="0" applyNumberFormat="1" applyFont="1" applyBorder="1" applyAlignment="1">
      <alignment horizontal="right" vertical="center" wrapText="1"/>
    </xf>
    <xf numFmtId="0" fontId="21" fillId="0" borderId="8" xfId="0" applyFont="1" applyBorder="1" applyAlignment="1">
      <alignment vertical="center" wrapText="1"/>
    </xf>
    <xf numFmtId="3" fontId="21" fillId="0" borderId="15" xfId="0" applyNumberFormat="1" applyFont="1" applyBorder="1" applyAlignment="1">
      <alignment horizontal="right" vertical="center" wrapText="1"/>
    </xf>
    <xf numFmtId="0" fontId="19" fillId="0" borderId="2" xfId="0" applyFont="1" applyBorder="1" applyAlignment="1">
      <alignment vertical="center" wrapText="1"/>
    </xf>
    <xf numFmtId="0" fontId="21" fillId="0" borderId="22" xfId="0" applyFont="1" applyBorder="1" applyAlignment="1">
      <alignment horizontal="right" vertical="center" wrapText="1"/>
    </xf>
    <xf numFmtId="0" fontId="20" fillId="0" borderId="23" xfId="0" applyFont="1" applyBorder="1" applyAlignment="1">
      <alignment horizontal="right" vertical="center" wrapText="1"/>
    </xf>
    <xf numFmtId="0" fontId="21" fillId="0" borderId="43" xfId="0" applyFont="1" applyBorder="1" applyAlignment="1">
      <alignment horizontal="right" vertical="center" wrapText="1"/>
    </xf>
    <xf numFmtId="0" fontId="20" fillId="0" borderId="44" xfId="0" applyFont="1" applyBorder="1" applyAlignment="1">
      <alignment horizontal="right" vertical="center" wrapText="1"/>
    </xf>
    <xf numFmtId="0" fontId="21" fillId="0" borderId="8" xfId="0" applyFont="1" applyBorder="1" applyAlignment="1">
      <alignment horizontal="right" vertical="center" wrapText="1"/>
    </xf>
    <xf numFmtId="0" fontId="20" fillId="0" borderId="9" xfId="0" applyFont="1" applyBorder="1" applyAlignment="1">
      <alignment horizontal="right" vertical="center" wrapText="1"/>
    </xf>
    <xf numFmtId="0" fontId="20" fillId="0" borderId="10" xfId="0" applyFont="1" applyBorder="1" applyAlignment="1">
      <alignment horizontal="right" vertical="center" wrapText="1"/>
    </xf>
    <xf numFmtId="0" fontId="21" fillId="0" borderId="18" xfId="0" applyFont="1" applyBorder="1" applyAlignment="1">
      <alignment horizontal="right" vertical="center" wrapText="1"/>
    </xf>
    <xf numFmtId="0" fontId="21" fillId="0" borderId="23" xfId="0" applyFont="1" applyBorder="1" applyAlignment="1">
      <alignment horizontal="right" vertical="center" wrapText="1"/>
    </xf>
    <xf numFmtId="0" fontId="27" fillId="0" borderId="75" xfId="0" applyFont="1" applyBorder="1" applyAlignment="1">
      <alignment horizontal="right" vertical="center" wrapText="1"/>
    </xf>
    <xf numFmtId="0" fontId="12" fillId="0" borderId="45" xfId="0" applyFont="1" applyBorder="1" applyAlignment="1">
      <alignment horizontal="right" wrapText="1"/>
    </xf>
    <xf numFmtId="0" fontId="12" fillId="0" borderId="76" xfId="0" applyFont="1" applyBorder="1" applyAlignment="1">
      <alignment horizontal="right" wrapText="1"/>
    </xf>
    <xf numFmtId="3" fontId="21" fillId="0" borderId="22" xfId="0" applyNumberFormat="1" applyFont="1" applyBorder="1" applyAlignment="1">
      <alignment horizontal="right" vertical="center" wrapText="1"/>
    </xf>
    <xf numFmtId="3" fontId="20" fillId="0" borderId="18" xfId="0" applyNumberFormat="1" applyFont="1" applyBorder="1" applyAlignment="1">
      <alignment horizontal="right" vertical="center" wrapText="1"/>
    </xf>
    <xf numFmtId="3" fontId="20" fillId="0" borderId="46" xfId="0" applyNumberFormat="1" applyFont="1" applyBorder="1" applyAlignment="1">
      <alignment horizontal="right" vertical="center" wrapText="1"/>
    </xf>
    <xf numFmtId="3" fontId="20" fillId="0" borderId="22" xfId="0" applyNumberFormat="1" applyFont="1" applyBorder="1" applyAlignment="1">
      <alignment horizontal="right" vertical="center" wrapText="1"/>
    </xf>
    <xf numFmtId="3" fontId="20" fillId="0" borderId="18" xfId="0" applyNumberFormat="1" applyFont="1" applyBorder="1" applyAlignment="1">
      <alignment horizontal="right" vertical="center"/>
    </xf>
    <xf numFmtId="0" fontId="33" fillId="0" borderId="35" xfId="0" applyFont="1" applyBorder="1" applyAlignment="1">
      <alignment vertical="center" wrapText="1"/>
    </xf>
    <xf numFmtId="3" fontId="21" fillId="0" borderId="43" xfId="0" applyNumberFormat="1" applyFont="1" applyBorder="1" applyAlignment="1">
      <alignment horizontal="right" vertical="center" wrapText="1"/>
    </xf>
    <xf numFmtId="3" fontId="20" fillId="0" borderId="18" xfId="0" applyNumberFormat="1" applyFont="1" applyBorder="1" applyAlignment="1">
      <alignment horizontal="right" wrapText="1"/>
    </xf>
    <xf numFmtId="3" fontId="20" fillId="0" borderId="46" xfId="0" applyNumberFormat="1" applyFont="1" applyBorder="1" applyAlignment="1">
      <alignment horizontal="right" wrapText="1"/>
    </xf>
    <xf numFmtId="3" fontId="22" fillId="0" borderId="23" xfId="0" applyNumberFormat="1" applyFont="1" applyBorder="1" applyAlignment="1">
      <alignment horizontal="right" vertical="center"/>
    </xf>
    <xf numFmtId="0" fontId="19" fillId="0" borderId="35" xfId="0" applyFont="1" applyBorder="1" applyAlignment="1">
      <alignment vertical="center" wrapText="1"/>
    </xf>
    <xf numFmtId="3" fontId="19" fillId="0" borderId="22" xfId="0" applyNumberFormat="1" applyFont="1" applyBorder="1" applyAlignment="1">
      <alignment horizontal="right" vertical="center" wrapText="1"/>
    </xf>
    <xf numFmtId="3" fontId="22" fillId="0" borderId="18" xfId="0" applyNumberFormat="1" applyFont="1" applyBorder="1" applyAlignment="1">
      <alignment horizontal="right" wrapText="1"/>
    </xf>
    <xf numFmtId="3" fontId="22" fillId="0" borderId="46" xfId="0" applyNumberFormat="1" applyFont="1" applyBorder="1" applyAlignment="1">
      <alignment horizontal="right" wrapText="1"/>
    </xf>
    <xf numFmtId="3" fontId="22" fillId="0" borderId="18" xfId="0" applyNumberFormat="1" applyFont="1" applyBorder="1" applyAlignment="1">
      <alignment horizontal="right" vertical="center"/>
    </xf>
    <xf numFmtId="0" fontId="21" fillId="0" borderId="15" xfId="0" applyFont="1" applyBorder="1" applyAlignment="1">
      <alignment vertical="center" wrapText="1"/>
    </xf>
    <xf numFmtId="3" fontId="21" fillId="0" borderId="8" xfId="0" applyNumberFormat="1" applyFont="1" applyBorder="1" applyAlignment="1">
      <alignment horizontal="right" vertical="center" wrapText="1"/>
    </xf>
    <xf numFmtId="3" fontId="20" fillId="0" borderId="9" xfId="0" applyNumberFormat="1" applyFont="1" applyBorder="1" applyAlignment="1">
      <alignment horizontal="right" wrapText="1"/>
    </xf>
    <xf numFmtId="3" fontId="20" fillId="0" borderId="32" xfId="0" applyNumberFormat="1" applyFont="1" applyBorder="1" applyAlignment="1">
      <alignment horizontal="right" wrapText="1"/>
    </xf>
    <xf numFmtId="0" fontId="19" fillId="0" borderId="59" xfId="0" applyFont="1" applyBorder="1" applyAlignment="1">
      <alignment horizontal="left" vertical="center" wrapText="1"/>
    </xf>
    <xf numFmtId="3" fontId="22" fillId="0" borderId="22" xfId="0" applyNumberFormat="1" applyFont="1" applyBorder="1" applyAlignment="1">
      <alignment horizontal="right" vertical="center" wrapText="1"/>
    </xf>
    <xf numFmtId="3" fontId="22" fillId="0" borderId="18" xfId="0" applyNumberFormat="1" applyFont="1" applyBorder="1" applyAlignment="1">
      <alignment horizontal="right" vertical="center" wrapText="1"/>
    </xf>
    <xf numFmtId="3" fontId="22" fillId="0" borderId="46" xfId="0" applyNumberFormat="1" applyFont="1" applyBorder="1" applyAlignment="1">
      <alignment horizontal="right" vertical="center" wrapText="1"/>
    </xf>
    <xf numFmtId="3" fontId="22" fillId="0" borderId="23" xfId="0" applyNumberFormat="1" applyFont="1" applyBorder="1" applyAlignment="1">
      <alignment horizontal="right" vertical="center" wrapText="1"/>
    </xf>
    <xf numFmtId="3" fontId="19" fillId="0" borderId="81" xfId="0" applyNumberFormat="1" applyFont="1" applyBorder="1" applyAlignment="1">
      <alignment horizontal="right" vertical="center" wrapText="1"/>
    </xf>
    <xf numFmtId="3" fontId="22" fillId="0" borderId="75" xfId="0" applyNumberFormat="1" applyFont="1" applyBorder="1" applyAlignment="1">
      <alignment horizontal="right" vertical="center" wrapText="1"/>
    </xf>
    <xf numFmtId="0" fontId="20" fillId="0" borderId="30" xfId="0" applyFont="1" applyBorder="1" applyAlignment="1">
      <alignment wrapText="1"/>
    </xf>
    <xf numFmtId="0" fontId="32" fillId="0" borderId="81" xfId="0" applyFont="1" applyBorder="1" applyAlignment="1">
      <alignment horizontal="center" vertical="center" wrapText="1"/>
    </xf>
    <xf numFmtId="0" fontId="13" fillId="0" borderId="0" xfId="0" applyFont="1" applyBorder="1" applyAlignment="1">
      <alignment vertical="center" wrapText="1"/>
    </xf>
    <xf numFmtId="0" fontId="0" fillId="0" borderId="0" xfId="0" applyFill="1" applyAlignment="1">
      <alignment vertical="top" wrapText="1"/>
    </xf>
    <xf numFmtId="0" fontId="0" fillId="0" borderId="0" xfId="0" applyFont="1" applyBorder="1" applyAlignment="1">
      <alignment vertical="center" wrapText="1"/>
    </xf>
    <xf numFmtId="1" fontId="15" fillId="0" borderId="29" xfId="0" applyNumberFormat="1" applyFont="1" applyFill="1" applyBorder="1" applyAlignment="1">
      <alignment horizontal="right" vertical="center"/>
    </xf>
    <xf numFmtId="1" fontId="15" fillId="0" borderId="7" xfId="0" applyNumberFormat="1" applyFont="1" applyFill="1" applyBorder="1" applyAlignment="1">
      <alignment horizontal="right" vertical="center"/>
    </xf>
    <xf numFmtId="1" fontId="15" fillId="0" borderId="4" xfId="0" applyNumberFormat="1" applyFont="1" applyBorder="1" applyAlignment="1">
      <alignment vertical="center"/>
    </xf>
    <xf numFmtId="1" fontId="15" fillId="0" borderId="27" xfId="0" applyNumberFormat="1" applyFont="1" applyBorder="1" applyAlignment="1">
      <alignment vertical="center"/>
    </xf>
    <xf numFmtId="1" fontId="15" fillId="0" borderId="3" xfId="0" applyNumberFormat="1" applyFont="1" applyBorder="1" applyAlignment="1">
      <alignment vertical="center"/>
    </xf>
    <xf numFmtId="1" fontId="15" fillId="0" borderId="5" xfId="0" applyNumberFormat="1" applyFont="1" applyBorder="1" applyAlignment="1">
      <alignment vertical="center"/>
    </xf>
    <xf numFmtId="1" fontId="15" fillId="0" borderId="1" xfId="0" applyNumberFormat="1" applyFont="1" applyBorder="1" applyAlignment="1">
      <alignment vertical="center"/>
    </xf>
    <xf numFmtId="1" fontId="15" fillId="0" borderId="29" xfId="0" applyNumberFormat="1" applyFont="1" applyBorder="1" applyAlignment="1">
      <alignment vertical="center"/>
    </xf>
    <xf numFmtId="1" fontId="15" fillId="0" borderId="6" xfId="0" applyNumberFormat="1" applyFont="1" applyBorder="1" applyAlignment="1">
      <alignment vertical="center"/>
    </xf>
    <xf numFmtId="1" fontId="15" fillId="0" borderId="7" xfId="0" applyNumberFormat="1" applyFont="1" applyBorder="1" applyAlignment="1">
      <alignment vertical="center"/>
    </xf>
    <xf numFmtId="1" fontId="15" fillId="0" borderId="9" xfId="0" applyNumberFormat="1" applyFont="1" applyBorder="1" applyAlignment="1">
      <alignment vertical="center"/>
    </xf>
    <xf numFmtId="1" fontId="15" fillId="0" borderId="32" xfId="0" applyNumberFormat="1" applyFont="1" applyBorder="1" applyAlignment="1">
      <alignment vertical="center"/>
    </xf>
    <xf numFmtId="1" fontId="15" fillId="0" borderId="8" xfId="0" applyNumberFormat="1" applyFont="1" applyBorder="1" applyAlignment="1">
      <alignment vertical="center"/>
    </xf>
    <xf numFmtId="1" fontId="15" fillId="0" borderId="10" xfId="0" applyNumberFormat="1" applyFont="1" applyBorder="1" applyAlignment="1">
      <alignment vertical="center"/>
    </xf>
    <xf numFmtId="1" fontId="15" fillId="0" borderId="18" xfId="0" applyNumberFormat="1" applyFont="1" applyBorder="1" applyAlignment="1">
      <alignment vertical="center"/>
    </xf>
    <xf numFmtId="1" fontId="15" fillId="0" borderId="46" xfId="0" applyNumberFormat="1" applyFont="1" applyBorder="1" applyAlignment="1">
      <alignment vertical="center"/>
    </xf>
    <xf numFmtId="1" fontId="15" fillId="0" borderId="22" xfId="0" applyNumberFormat="1" applyFont="1" applyBorder="1" applyAlignment="1">
      <alignment vertical="center"/>
    </xf>
    <xf numFmtId="1" fontId="15" fillId="0" borderId="23" xfId="0" applyNumberFormat="1" applyFont="1" applyBorder="1" applyAlignment="1">
      <alignment vertical="center"/>
    </xf>
    <xf numFmtId="0" fontId="34" fillId="0" borderId="0" xfId="85" applyFont="1"/>
    <xf numFmtId="0" fontId="0" fillId="0" borderId="0" xfId="0" applyFont="1" applyBorder="1" applyAlignment="1">
      <alignment wrapText="1"/>
    </xf>
    <xf numFmtId="0" fontId="35" fillId="0" borderId="0" xfId="0" applyFont="1" applyBorder="1"/>
    <xf numFmtId="0" fontId="37" fillId="0" borderId="0" xfId="0" applyFont="1" applyBorder="1"/>
    <xf numFmtId="0" fontId="15" fillId="0" borderId="0" xfId="0" applyFont="1" applyBorder="1"/>
    <xf numFmtId="0" fontId="15" fillId="6" borderId="71" xfId="0" applyFont="1" applyFill="1" applyBorder="1"/>
    <xf numFmtId="0" fontId="37" fillId="0" borderId="0" xfId="0" applyFont="1" applyBorder="1" applyAlignment="1">
      <alignment wrapText="1"/>
    </xf>
    <xf numFmtId="0" fontId="37" fillId="0" borderId="71" xfId="0" applyFont="1" applyBorder="1"/>
    <xf numFmtId="0" fontId="15" fillId="6" borderId="82" xfId="0" applyFont="1" applyFill="1" applyBorder="1"/>
    <xf numFmtId="0" fontId="15" fillId="0" borderId="0" xfId="0" applyFont="1"/>
    <xf numFmtId="0" fontId="37" fillId="6" borderId="72" xfId="0" applyFont="1" applyFill="1" applyBorder="1"/>
    <xf numFmtId="0" fontId="15" fillId="0" borderId="72" xfId="0" applyFont="1" applyBorder="1"/>
    <xf numFmtId="0" fontId="15" fillId="7" borderId="0" xfId="0" applyFont="1" applyFill="1" applyBorder="1"/>
    <xf numFmtId="0" fontId="15" fillId="6" borderId="72" xfId="0" applyFont="1" applyFill="1" applyBorder="1"/>
    <xf numFmtId="0" fontId="15" fillId="6" borderId="74" xfId="0" applyFont="1" applyFill="1" applyBorder="1"/>
    <xf numFmtId="0" fontId="15" fillId="0" borderId="0" xfId="0" applyFont="1" applyFill="1" applyBorder="1" applyAlignment="1"/>
    <xf numFmtId="0" fontId="16" fillId="0" borderId="0" xfId="0" applyFont="1" applyFill="1" applyBorder="1" applyAlignment="1"/>
    <xf numFmtId="0" fontId="0" fillId="0" borderId="0" xfId="0" applyAlignment="1">
      <alignment vertical="center" wrapText="1"/>
    </xf>
    <xf numFmtId="0" fontId="23" fillId="0" borderId="0" xfId="85" applyAlignment="1">
      <alignment vertical="center" wrapText="1"/>
    </xf>
    <xf numFmtId="0" fontId="23" fillId="0" borderId="0" xfId="85" applyAlignment="1">
      <alignment horizontal="left" vertical="center" wrapText="1"/>
    </xf>
    <xf numFmtId="0" fontId="13" fillId="0" borderId="0" xfId="0" applyFont="1" applyAlignment="1"/>
    <xf numFmtId="0" fontId="36" fillId="0" borderId="0" xfId="0" applyFont="1" applyAlignment="1"/>
    <xf numFmtId="0" fontId="14" fillId="0" borderId="0" xfId="0" applyFont="1" applyAlignment="1">
      <alignment horizontal="left" vertical="center"/>
    </xf>
    <xf numFmtId="0" fontId="0" fillId="0" borderId="0" xfId="0" applyAlignment="1">
      <alignment vertical="center"/>
    </xf>
    <xf numFmtId="0" fontId="35" fillId="0" borderId="0" xfId="0" applyFont="1" applyAlignment="1"/>
    <xf numFmtId="0" fontId="0" fillId="0" borderId="0" xfId="0" applyFont="1" applyBorder="1" applyAlignment="1">
      <alignment vertical="top" wrapText="1"/>
    </xf>
    <xf numFmtId="0" fontId="0" fillId="0" borderId="0" xfId="0" applyAlignment="1">
      <alignment horizontal="left"/>
    </xf>
    <xf numFmtId="0" fontId="0" fillId="0" borderId="0" xfId="0" applyAlignment="1">
      <alignment horizontal="left" vertical="center" wrapText="1"/>
    </xf>
    <xf numFmtId="0" fontId="0" fillId="0" borderId="0" xfId="0" applyBorder="1" applyAlignment="1"/>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0" xfId="0" applyAlignment="1">
      <alignment horizontal="left" vertical="top" wrapText="1"/>
    </xf>
    <xf numFmtId="0" fontId="0" fillId="0" borderId="0" xfId="0" applyBorder="1" applyAlignment="1">
      <alignment horizontal="center"/>
    </xf>
    <xf numFmtId="0" fontId="0" fillId="0" borderId="0" xfId="0" applyBorder="1" applyAlignment="1">
      <alignment horizontal="center" vertical="center" wrapText="1"/>
    </xf>
    <xf numFmtId="0" fontId="4" fillId="0" borderId="1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32" fillId="0" borderId="25" xfId="0" applyFont="1" applyBorder="1" applyAlignment="1">
      <alignment horizontal="center" vertical="center" wrapText="1"/>
    </xf>
    <xf numFmtId="0" fontId="22" fillId="0" borderId="24" xfId="0" applyFont="1" applyFill="1" applyBorder="1" applyAlignment="1">
      <alignment vertical="center"/>
    </xf>
    <xf numFmtId="0" fontId="21" fillId="3" borderId="13" xfId="0" applyFont="1" applyFill="1" applyBorder="1" applyAlignment="1">
      <alignment vertical="center" wrapText="1"/>
    </xf>
    <xf numFmtId="3" fontId="19" fillId="3" borderId="4" xfId="0" quotePrefix="1" applyNumberFormat="1" applyFont="1" applyFill="1" applyBorder="1" applyAlignment="1">
      <alignment horizontal="right" vertical="center" wrapText="1"/>
    </xf>
    <xf numFmtId="3" fontId="19" fillId="3" borderId="18" xfId="0" quotePrefix="1" applyNumberFormat="1" applyFont="1" applyFill="1" applyBorder="1" applyAlignment="1">
      <alignment horizontal="right" vertical="center" wrapText="1"/>
    </xf>
    <xf numFmtId="0" fontId="21" fillId="3" borderId="56" xfId="0" applyFont="1" applyFill="1" applyBorder="1" applyAlignment="1">
      <alignment vertical="center" wrapText="1"/>
    </xf>
    <xf numFmtId="3" fontId="19" fillId="3" borderId="23" xfId="0" quotePrefix="1" applyNumberFormat="1" applyFont="1" applyFill="1" applyBorder="1" applyAlignment="1">
      <alignment horizontal="right" vertical="center" wrapText="1"/>
    </xf>
    <xf numFmtId="3" fontId="21" fillId="0" borderId="23" xfId="0" applyNumberFormat="1" applyFont="1" applyFill="1" applyBorder="1" applyAlignment="1">
      <alignment horizontal="right" vertical="center"/>
    </xf>
    <xf numFmtId="3" fontId="21" fillId="0" borderId="31" xfId="0" applyNumberFormat="1" applyFont="1" applyFill="1" applyBorder="1" applyAlignment="1">
      <alignment horizontal="right" vertical="center" wrapText="1"/>
    </xf>
    <xf numFmtId="3" fontId="19" fillId="3" borderId="81" xfId="0" quotePrefix="1" applyNumberFormat="1" applyFont="1" applyFill="1" applyBorder="1" applyAlignment="1">
      <alignment horizontal="right" vertical="center" wrapText="1"/>
    </xf>
    <xf numFmtId="3" fontId="19" fillId="3" borderId="26" xfId="0" quotePrefix="1" applyNumberFormat="1" applyFont="1" applyFill="1" applyBorder="1" applyAlignment="1">
      <alignment horizontal="right" vertical="center" wrapText="1"/>
    </xf>
    <xf numFmtId="0" fontId="19" fillId="0" borderId="2" xfId="0" applyFont="1" applyFill="1" applyBorder="1" applyAlignment="1">
      <alignment vertical="center" wrapText="1"/>
    </xf>
    <xf numFmtId="0" fontId="21" fillId="3" borderId="59" xfId="0" applyFont="1" applyFill="1" applyBorder="1" applyAlignment="1">
      <alignment vertical="center" wrapText="1"/>
    </xf>
    <xf numFmtId="3" fontId="21" fillId="0" borderId="31" xfId="0" quotePrefix="1" applyNumberFormat="1" applyFont="1" applyFill="1" applyBorder="1" applyAlignment="1">
      <alignment horizontal="right" vertical="center" wrapText="1"/>
    </xf>
    <xf numFmtId="3" fontId="21" fillId="0" borderId="9" xfId="0" quotePrefix="1" applyNumberFormat="1" applyFont="1" applyFill="1" applyBorder="1" applyAlignment="1">
      <alignment horizontal="right" vertical="center" wrapText="1"/>
    </xf>
    <xf numFmtId="3" fontId="21" fillId="0" borderId="9" xfId="0" applyNumberFormat="1" applyFont="1" applyFill="1" applyBorder="1" applyAlignment="1">
      <alignment horizontal="right" vertical="center"/>
    </xf>
    <xf numFmtId="0" fontId="15" fillId="0" borderId="35" xfId="0" applyFont="1" applyBorder="1" applyAlignment="1">
      <alignment horizontal="left" vertical="center" wrapText="1"/>
    </xf>
    <xf numFmtId="0" fontId="21" fillId="3" borderId="2" xfId="0" applyFont="1" applyFill="1" applyBorder="1" applyAlignment="1">
      <alignment vertical="center" wrapText="1"/>
    </xf>
    <xf numFmtId="3" fontId="21" fillId="0" borderId="81" xfId="0" quotePrefix="1" applyNumberFormat="1" applyFont="1" applyFill="1" applyBorder="1" applyAlignment="1">
      <alignment horizontal="right" vertical="center" wrapText="1"/>
    </xf>
    <xf numFmtId="0" fontId="21" fillId="3" borderId="51" xfId="0" applyFont="1" applyFill="1" applyBorder="1" applyAlignment="1">
      <alignment vertical="center" wrapText="1"/>
    </xf>
    <xf numFmtId="3" fontId="21" fillId="0" borderId="3" xfId="0" applyNumberFormat="1" applyFont="1" applyFill="1" applyBorder="1" applyAlignment="1">
      <alignment horizontal="right" vertical="center" wrapText="1"/>
    </xf>
    <xf numFmtId="3" fontId="21" fillId="0" borderId="4" xfId="0" applyNumberFormat="1" applyFont="1" applyFill="1" applyBorder="1" applyAlignment="1">
      <alignment horizontal="right" vertical="center" wrapText="1"/>
    </xf>
    <xf numFmtId="3" fontId="21" fillId="0" borderId="5" xfId="0" applyNumberFormat="1" applyFont="1" applyFill="1" applyBorder="1" applyAlignment="1">
      <alignment horizontal="right" vertical="center" wrapText="1"/>
    </xf>
    <xf numFmtId="3" fontId="21" fillId="0" borderId="75" xfId="0" applyNumberFormat="1" applyFont="1" applyFill="1" applyBorder="1" applyAlignment="1">
      <alignment horizontal="right" vertical="center" wrapText="1"/>
    </xf>
    <xf numFmtId="3" fontId="21" fillId="0" borderId="45" xfId="0" applyNumberFormat="1" applyFont="1" applyFill="1" applyBorder="1" applyAlignment="1">
      <alignment horizontal="right" vertical="center" wrapText="1"/>
    </xf>
    <xf numFmtId="3" fontId="21" fillId="0" borderId="76" xfId="0" applyNumberFormat="1" applyFont="1" applyFill="1" applyBorder="1" applyAlignment="1">
      <alignment horizontal="right" vertical="center" wrapText="1"/>
    </xf>
    <xf numFmtId="3" fontId="21" fillId="0" borderId="8" xfId="0" quotePrefix="1" applyNumberFormat="1" applyFont="1" applyFill="1" applyBorder="1" applyAlignment="1">
      <alignment horizontal="right" vertical="center" wrapText="1"/>
    </xf>
    <xf numFmtId="3" fontId="21" fillId="0" borderId="65" xfId="0" applyNumberFormat="1" applyFont="1" applyFill="1" applyBorder="1" applyAlignment="1">
      <alignment horizontal="right" vertical="center"/>
    </xf>
    <xf numFmtId="3" fontId="19" fillId="0" borderId="18" xfId="0" applyNumberFormat="1" applyFont="1" applyBorder="1" applyAlignment="1">
      <alignment horizontal="right" vertical="center" wrapText="1"/>
    </xf>
    <xf numFmtId="3" fontId="19" fillId="0" borderId="23" xfId="0" applyNumberFormat="1" applyFont="1" applyBorder="1" applyAlignment="1">
      <alignment horizontal="right" vertical="center" wrapText="1"/>
    </xf>
    <xf numFmtId="3" fontId="19" fillId="3" borderId="22" xfId="0" quotePrefix="1" applyNumberFormat="1" applyFont="1" applyFill="1" applyBorder="1" applyAlignment="1">
      <alignment horizontal="right" vertical="center" wrapText="1"/>
    </xf>
    <xf numFmtId="3" fontId="19" fillId="3" borderId="79" xfId="0" quotePrefix="1" applyNumberFormat="1" applyFont="1" applyFill="1" applyBorder="1" applyAlignment="1">
      <alignment horizontal="right" vertical="center" wrapText="1"/>
    </xf>
    <xf numFmtId="3" fontId="21" fillId="0" borderId="8" xfId="0" applyNumberFormat="1" applyFont="1" applyFill="1" applyBorder="1" applyAlignment="1">
      <alignment horizontal="right" vertical="center"/>
    </xf>
    <xf numFmtId="3" fontId="20" fillId="0" borderId="23" xfId="0" applyNumberFormat="1" applyFont="1" applyFill="1" applyBorder="1" applyAlignment="1">
      <alignment horizontal="right" vertical="center" wrapText="1"/>
    </xf>
    <xf numFmtId="3" fontId="20" fillId="0" borderId="9" xfId="0" applyNumberFormat="1" applyFont="1" applyFill="1" applyBorder="1" applyAlignment="1">
      <alignment horizontal="right" vertical="center"/>
    </xf>
    <xf numFmtId="3" fontId="20" fillId="0" borderId="10" xfId="0" applyNumberFormat="1" applyFont="1" applyFill="1" applyBorder="1" applyAlignment="1">
      <alignment horizontal="right" vertical="center"/>
    </xf>
    <xf numFmtId="3" fontId="20" fillId="0" borderId="5" xfId="0" applyNumberFormat="1" applyFont="1" applyFill="1" applyBorder="1" applyAlignment="1">
      <alignment horizontal="right" vertical="center" wrapText="1"/>
    </xf>
    <xf numFmtId="0" fontId="15" fillId="0" borderId="2" xfId="0" applyFont="1" applyBorder="1" applyAlignment="1">
      <alignment horizontal="left" vertical="center" wrapText="1"/>
    </xf>
    <xf numFmtId="0" fontId="21" fillId="3" borderId="35" xfId="0" applyFont="1" applyFill="1" applyBorder="1" applyAlignment="1">
      <alignment vertical="center" wrapText="1"/>
    </xf>
    <xf numFmtId="3" fontId="20" fillId="0" borderId="75" xfId="0" applyNumberFormat="1" applyFont="1" applyFill="1" applyBorder="1" applyAlignment="1">
      <alignment horizontal="right" vertical="center" wrapText="1"/>
    </xf>
    <xf numFmtId="3" fontId="20" fillId="0" borderId="45" xfId="0" applyNumberFormat="1" applyFont="1" applyFill="1" applyBorder="1" applyAlignment="1">
      <alignment horizontal="right" vertical="center" wrapText="1"/>
    </xf>
    <xf numFmtId="3" fontId="20" fillId="0" borderId="76" xfId="0" applyNumberFormat="1" applyFont="1" applyFill="1" applyBorder="1" applyAlignment="1">
      <alignment horizontal="right" vertical="center" wrapText="1"/>
    </xf>
    <xf numFmtId="3" fontId="22" fillId="0" borderId="22" xfId="0" applyNumberFormat="1" applyFont="1" applyBorder="1" applyAlignment="1">
      <alignment horizontal="right" vertical="center"/>
    </xf>
    <xf numFmtId="0" fontId="0" fillId="0" borderId="53" xfId="0" applyFill="1" applyBorder="1"/>
    <xf numFmtId="0" fontId="15" fillId="0" borderId="43" xfId="0" applyFont="1" applyBorder="1"/>
    <xf numFmtId="0" fontId="15" fillId="0" borderId="19" xfId="0" applyFont="1" applyBorder="1" applyAlignment="1">
      <alignment horizontal="center" vertical="center" wrapText="1"/>
    </xf>
    <xf numFmtId="0" fontId="15" fillId="7" borderId="0" xfId="0" applyFont="1" applyFill="1" applyBorder="1" applyAlignment="1">
      <alignment vertical="center" wrapText="1"/>
    </xf>
    <xf numFmtId="0" fontId="2" fillId="0" borderId="0" xfId="0" applyFont="1"/>
    <xf numFmtId="0" fontId="14" fillId="0" borderId="0" xfId="0" applyFont="1" applyAlignment="1">
      <alignment vertical="center"/>
    </xf>
    <xf numFmtId="0" fontId="37" fillId="7" borderId="0" xfId="0" applyFont="1" applyFill="1" applyBorder="1"/>
    <xf numFmtId="0" fontId="20" fillId="0" borderId="9" xfId="0" applyFont="1" applyFill="1" applyBorder="1" applyAlignment="1">
      <alignment vertical="top" wrapText="1"/>
    </xf>
    <xf numFmtId="1" fontId="15" fillId="0" borderId="26" xfId="0" applyNumberFormat="1" applyFont="1" applyBorder="1" applyAlignment="1">
      <alignment vertical="center"/>
    </xf>
    <xf numFmtId="1" fontId="15" fillId="0" borderId="28" xfId="0" applyNumberFormat="1" applyFont="1" applyBorder="1" applyAlignment="1">
      <alignment vertical="center"/>
    </xf>
    <xf numFmtId="1" fontId="15" fillId="0" borderId="31" xfId="0" applyNumberFormat="1" applyFont="1" applyBorder="1" applyAlignment="1">
      <alignment vertical="center"/>
    </xf>
    <xf numFmtId="3" fontId="19" fillId="0" borderId="38" xfId="0" applyNumberFormat="1" applyFont="1" applyBorder="1" applyAlignment="1">
      <alignment horizontal="right" vertical="center" wrapText="1"/>
    </xf>
    <xf numFmtId="3" fontId="21" fillId="3" borderId="38" xfId="0" applyNumberFormat="1" applyFont="1" applyFill="1" applyBorder="1" applyAlignment="1">
      <alignment horizontal="right" vertical="center" wrapText="1"/>
    </xf>
    <xf numFmtId="3" fontId="21" fillId="3" borderId="28" xfId="0" quotePrefix="1" applyNumberFormat="1" applyFont="1" applyFill="1" applyBorder="1" applyAlignment="1">
      <alignment horizontal="right" vertical="center" wrapText="1"/>
    </xf>
    <xf numFmtId="3" fontId="21" fillId="3" borderId="28" xfId="0" applyNumberFormat="1" applyFont="1" applyFill="1" applyBorder="1" applyAlignment="1">
      <alignment horizontal="right" vertical="center" wrapText="1"/>
    </xf>
    <xf numFmtId="0" fontId="4" fillId="0" borderId="0" xfId="0" applyFont="1" applyBorder="1" applyAlignment="1">
      <alignment vertical="center" wrapText="1"/>
    </xf>
    <xf numFmtId="0" fontId="0" fillId="0" borderId="0" xfId="0" applyBorder="1" applyAlignment="1">
      <alignment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9" fillId="0" borderId="0" xfId="0" applyFont="1" applyBorder="1" applyAlignment="1">
      <alignment wrapText="1"/>
    </xf>
    <xf numFmtId="0" fontId="0" fillId="0" borderId="0" xfId="0" applyAlignment="1">
      <alignment horizontal="left"/>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0" xfId="0" applyAlignment="1">
      <alignment horizontal="left"/>
    </xf>
    <xf numFmtId="0" fontId="0" fillId="0" borderId="0" xfId="0" applyAlignment="1">
      <alignment horizontal="left" vertical="center" wrapText="1"/>
    </xf>
    <xf numFmtId="0" fontId="0" fillId="0" borderId="0" xfId="0" applyBorder="1" applyAlignment="1"/>
    <xf numFmtId="0" fontId="4" fillId="0" borderId="21" xfId="0" applyFont="1" applyBorder="1" applyAlignment="1">
      <alignment horizontal="center" vertical="center" wrapText="1"/>
    </xf>
    <xf numFmtId="0" fontId="38" fillId="0" borderId="0" xfId="0" applyFont="1" applyFill="1" applyBorder="1" applyAlignment="1"/>
    <xf numFmtId="0" fontId="0" fillId="0" borderId="5" xfId="0" applyBorder="1"/>
    <xf numFmtId="0" fontId="0" fillId="0" borderId="7" xfId="0" applyBorder="1"/>
    <xf numFmtId="0" fontId="0" fillId="0" borderId="10" xfId="0" applyBorder="1"/>
    <xf numFmtId="0" fontId="4" fillId="0" borderId="83" xfId="0" applyFont="1" applyBorder="1" applyAlignment="1">
      <alignment horizontal="center" vertical="center" wrapText="1"/>
    </xf>
    <xf numFmtId="0" fontId="0" fillId="0" borderId="44" xfId="0" applyBorder="1"/>
    <xf numFmtId="164" fontId="15" fillId="0" borderId="38" xfId="0" applyNumberFormat="1" applyFont="1" applyFill="1" applyBorder="1" applyAlignment="1">
      <alignment wrapText="1"/>
    </xf>
    <xf numFmtId="0" fontId="15" fillId="0" borderId="18" xfId="0" applyFont="1" applyFill="1" applyBorder="1" applyAlignment="1">
      <alignment wrapText="1"/>
    </xf>
    <xf numFmtId="0" fontId="15" fillId="0" borderId="46" xfId="0" applyFont="1" applyFill="1" applyBorder="1" applyAlignment="1">
      <alignment wrapText="1"/>
    </xf>
    <xf numFmtId="0" fontId="15" fillId="0" borderId="29" xfId="0" applyFont="1" applyFill="1" applyBorder="1" applyAlignment="1">
      <alignment wrapText="1"/>
    </xf>
    <xf numFmtId="0" fontId="15" fillId="0" borderId="47" xfId="0" applyFont="1" applyFill="1" applyBorder="1" applyAlignment="1">
      <alignment wrapText="1"/>
    </xf>
    <xf numFmtId="0" fontId="15" fillId="0" borderId="32" xfId="0" applyFont="1" applyFill="1" applyBorder="1" applyAlignment="1">
      <alignment wrapText="1"/>
    </xf>
    <xf numFmtId="0" fontId="15" fillId="0" borderId="27" xfId="0" applyFont="1" applyFill="1" applyBorder="1" applyAlignment="1">
      <alignment wrapText="1"/>
    </xf>
    <xf numFmtId="0" fontId="0" fillId="0" borderId="51" xfId="0" applyBorder="1"/>
    <xf numFmtId="0" fontId="0" fillId="0" borderId="60" xfId="0" applyBorder="1"/>
    <xf numFmtId="0" fontId="0" fillId="0" borderId="52" xfId="0" applyBorder="1"/>
    <xf numFmtId="0" fontId="0" fillId="0" borderId="61" xfId="0" applyBorder="1"/>
    <xf numFmtId="0" fontId="0" fillId="0" borderId="59" xfId="0" applyBorder="1"/>
    <xf numFmtId="0" fontId="15" fillId="0" borderId="26" xfId="0" applyFont="1" applyFill="1" applyBorder="1" applyAlignment="1">
      <alignment vertical="top" wrapText="1"/>
    </xf>
    <xf numFmtId="0" fontId="37" fillId="0" borderId="0" xfId="0" applyFont="1"/>
    <xf numFmtId="0" fontId="15" fillId="0" borderId="27" xfId="0" applyFont="1" applyFill="1" applyBorder="1" applyAlignment="1">
      <alignment vertical="center" wrapText="1"/>
    </xf>
    <xf numFmtId="0" fontId="15" fillId="0" borderId="29" xfId="0" applyFont="1" applyFill="1" applyBorder="1" applyAlignment="1">
      <alignment vertical="center" wrapText="1"/>
    </xf>
    <xf numFmtId="0" fontId="15" fillId="0" borderId="32" xfId="0" applyFont="1" applyFill="1" applyBorder="1" applyAlignment="1">
      <alignment vertical="center" wrapText="1"/>
    </xf>
    <xf numFmtId="0" fontId="12" fillId="0" borderId="8" xfId="0" applyFont="1" applyBorder="1" applyAlignment="1">
      <alignment horizontal="left" vertical="top" wrapText="1"/>
    </xf>
    <xf numFmtId="0" fontId="15" fillId="0" borderId="27" xfId="0" applyFont="1" applyFill="1" applyBorder="1" applyAlignment="1">
      <alignment vertical="top" wrapText="1"/>
    </xf>
    <xf numFmtId="0" fontId="15" fillId="0" borderId="51" xfId="0" applyFont="1" applyFill="1" applyBorder="1" applyAlignment="1">
      <alignment vertical="center" wrapText="1"/>
    </xf>
    <xf numFmtId="0" fontId="15" fillId="0" borderId="60" xfId="0" applyFont="1" applyFill="1" applyBorder="1" applyAlignment="1">
      <alignment vertical="center" wrapText="1"/>
    </xf>
    <xf numFmtId="0" fontId="15" fillId="0" borderId="52" xfId="0" applyFont="1" applyFill="1" applyBorder="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left" vertical="top" wrapText="1"/>
    </xf>
    <xf numFmtId="0" fontId="15" fillId="0" borderId="59" xfId="0" applyFont="1" applyBorder="1" applyAlignment="1">
      <alignment horizontal="left" vertical="center" wrapText="1"/>
    </xf>
    <xf numFmtId="0" fontId="15" fillId="0" borderId="24" xfId="0" applyFont="1" applyBorder="1" applyAlignment="1">
      <alignment horizontal="left" vertical="center" wrapText="1"/>
    </xf>
    <xf numFmtId="0" fontId="19" fillId="0" borderId="35" xfId="0" applyFont="1" applyFill="1" applyBorder="1" applyAlignment="1">
      <alignment vertical="center" wrapText="1"/>
    </xf>
    <xf numFmtId="0" fontId="0" fillId="0" borderId="0" xfId="0" applyBorder="1" applyAlignment="1">
      <alignment horizontal="center" vertical="center" wrapText="1"/>
    </xf>
    <xf numFmtId="0" fontId="4" fillId="0" borderId="17" xfId="0" applyFont="1" applyBorder="1" applyAlignment="1">
      <alignment horizontal="center" vertical="center" wrapText="1"/>
    </xf>
    <xf numFmtId="0" fontId="15" fillId="0" borderId="13" xfId="0" applyFont="1" applyBorder="1" applyAlignment="1">
      <alignment vertical="center" wrapText="1"/>
    </xf>
    <xf numFmtId="0" fontId="19" fillId="3" borderId="59" xfId="0" applyFont="1" applyFill="1" applyBorder="1" applyAlignment="1">
      <alignment vertical="center" wrapText="1"/>
    </xf>
    <xf numFmtId="3" fontId="20" fillId="0" borderId="22" xfId="0" applyNumberFormat="1" applyFont="1" applyBorder="1" applyAlignment="1">
      <alignment horizontal="right" vertical="center"/>
    </xf>
    <xf numFmtId="3" fontId="20" fillId="0" borderId="23" xfId="0" applyNumberFormat="1" applyFont="1" applyBorder="1" applyAlignment="1">
      <alignment horizontal="right" vertical="center"/>
    </xf>
    <xf numFmtId="3" fontId="20" fillId="0" borderId="3" xfId="0" applyNumberFormat="1" applyFont="1" applyFill="1" applyBorder="1" applyAlignment="1">
      <alignment horizontal="right" vertical="center"/>
    </xf>
    <xf numFmtId="3" fontId="20" fillId="0" borderId="4" xfId="0" applyNumberFormat="1" applyFont="1" applyFill="1" applyBorder="1" applyAlignment="1">
      <alignment horizontal="right" vertical="center"/>
    </xf>
    <xf numFmtId="3" fontId="20" fillId="0" borderId="5" xfId="0" applyNumberFormat="1" applyFont="1" applyFill="1" applyBorder="1" applyAlignment="1">
      <alignment horizontal="right" vertical="center"/>
    </xf>
    <xf numFmtId="0" fontId="21" fillId="3" borderId="25" xfId="0" applyFont="1" applyFill="1" applyBorder="1" applyAlignment="1">
      <alignment vertical="center" wrapText="1"/>
    </xf>
    <xf numFmtId="3" fontId="21" fillId="0" borderId="20" xfId="0" applyNumberFormat="1" applyFont="1" applyFill="1" applyBorder="1" applyAlignment="1">
      <alignment horizontal="right" vertical="center" wrapText="1"/>
    </xf>
    <xf numFmtId="3" fontId="21" fillId="0" borderId="17" xfId="0" applyNumberFormat="1" applyFont="1" applyFill="1" applyBorder="1" applyAlignment="1">
      <alignment horizontal="right" vertical="center" wrapText="1"/>
    </xf>
    <xf numFmtId="3" fontId="21" fillId="0" borderId="21" xfId="0" applyNumberFormat="1" applyFont="1" applyFill="1" applyBorder="1" applyAlignment="1">
      <alignment horizontal="right" vertical="center" wrapText="1"/>
    </xf>
    <xf numFmtId="0" fontId="15" fillId="0" borderId="2" xfId="0" applyFont="1" applyBorder="1" applyAlignment="1">
      <alignment vertical="center" wrapText="1"/>
    </xf>
    <xf numFmtId="3" fontId="21" fillId="0" borderId="81" xfId="0" applyNumberFormat="1" applyFont="1" applyFill="1" applyBorder="1" applyAlignment="1">
      <alignment horizontal="right" vertical="center" wrapText="1"/>
    </xf>
    <xf numFmtId="0" fontId="15" fillId="0" borderId="40" xfId="0" applyFont="1" applyBorder="1" applyAlignment="1">
      <alignment vertical="center" wrapText="1"/>
    </xf>
    <xf numFmtId="3" fontId="19" fillId="3" borderId="37" xfId="0" quotePrefix="1" applyNumberFormat="1" applyFont="1" applyFill="1" applyBorder="1" applyAlignment="1">
      <alignment horizontal="right" vertical="center" wrapText="1"/>
    </xf>
    <xf numFmtId="0" fontId="19" fillId="4" borderId="24" xfId="0" applyFont="1" applyFill="1" applyBorder="1" applyAlignment="1">
      <alignment vertical="center" wrapText="1"/>
    </xf>
    <xf numFmtId="3" fontId="19" fillId="3" borderId="1" xfId="0" quotePrefix="1" applyNumberFormat="1" applyFont="1" applyFill="1" applyBorder="1" applyAlignment="1">
      <alignment horizontal="right" vertical="center" wrapText="1"/>
    </xf>
    <xf numFmtId="0" fontId="19" fillId="3" borderId="14" xfId="0" applyFont="1" applyFill="1" applyBorder="1" applyAlignment="1">
      <alignment vertical="center" wrapText="1"/>
    </xf>
    <xf numFmtId="3" fontId="19" fillId="3" borderId="6" xfId="0" quotePrefix="1" applyNumberFormat="1" applyFont="1" applyFill="1" applyBorder="1" applyAlignment="1">
      <alignment horizontal="right" vertical="center" wrapText="1"/>
    </xf>
    <xf numFmtId="3" fontId="19" fillId="3" borderId="7" xfId="0" quotePrefix="1" applyNumberFormat="1" applyFont="1" applyFill="1" applyBorder="1" applyAlignment="1">
      <alignment horizontal="right" vertical="center" wrapText="1"/>
    </xf>
    <xf numFmtId="0" fontId="15" fillId="0" borderId="59" xfId="0" applyFont="1" applyFill="1" applyBorder="1" applyAlignment="1">
      <alignment vertical="center" wrapText="1"/>
    </xf>
    <xf numFmtId="1" fontId="40" fillId="0" borderId="26" xfId="0" applyNumberFormat="1" applyFont="1" applyFill="1" applyBorder="1" applyAlignment="1">
      <alignment horizontal="right" vertical="center" wrapText="1"/>
    </xf>
    <xf numFmtId="1" fontId="40" fillId="0" borderId="4" xfId="0" applyNumberFormat="1" applyFont="1" applyFill="1" applyBorder="1" applyAlignment="1">
      <alignment horizontal="right" vertical="center" wrapText="1"/>
    </xf>
    <xf numFmtId="1" fontId="40" fillId="0" borderId="3" xfId="0" applyNumberFormat="1" applyFont="1" applyFill="1" applyBorder="1" applyAlignment="1">
      <alignment horizontal="right" vertical="center" wrapText="1"/>
    </xf>
    <xf numFmtId="1" fontId="40" fillId="0" borderId="28" xfId="0" applyNumberFormat="1" applyFont="1" applyFill="1" applyBorder="1" applyAlignment="1">
      <alignment horizontal="right" vertical="center" wrapText="1"/>
    </xf>
    <xf numFmtId="1" fontId="40" fillId="0" borderId="1" xfId="0" applyNumberFormat="1" applyFont="1" applyFill="1" applyBorder="1" applyAlignment="1">
      <alignment horizontal="right" vertical="center" wrapText="1"/>
    </xf>
    <xf numFmtId="1" fontId="40" fillId="0" borderId="6" xfId="0" applyNumberFormat="1" applyFont="1" applyFill="1" applyBorder="1" applyAlignment="1">
      <alignment horizontal="right" vertical="center" wrapText="1"/>
    </xf>
    <xf numFmtId="1" fontId="15" fillId="0" borderId="13" xfId="0" applyNumberFormat="1" applyFont="1" applyFill="1" applyBorder="1" applyAlignment="1">
      <alignment horizontal="left" vertical="center"/>
    </xf>
    <xf numFmtId="1" fontId="15" fillId="0" borderId="14" xfId="0" applyNumberFormat="1" applyFont="1" applyFill="1" applyBorder="1" applyAlignment="1">
      <alignment horizontal="left" vertical="center"/>
    </xf>
    <xf numFmtId="0" fontId="15" fillId="0" borderId="15" xfId="0" applyFont="1" applyFill="1" applyBorder="1" applyAlignment="1">
      <alignment horizontal="left" vertical="center" wrapText="1"/>
    </xf>
    <xf numFmtId="1" fontId="15" fillId="0" borderId="38" xfId="0" applyNumberFormat="1" applyFont="1" applyBorder="1" applyAlignment="1">
      <alignment vertical="center"/>
    </xf>
    <xf numFmtId="1" fontId="40" fillId="0" borderId="27" xfId="0" applyNumberFormat="1" applyFont="1" applyFill="1" applyBorder="1" applyAlignment="1">
      <alignment horizontal="right" vertical="center" wrapText="1"/>
    </xf>
    <xf numFmtId="1" fontId="40" fillId="0" borderId="29" xfId="0" applyNumberFormat="1" applyFont="1" applyFill="1" applyBorder="1" applyAlignment="1">
      <alignment horizontal="right" vertical="center" wrapText="1"/>
    </xf>
    <xf numFmtId="0" fontId="32" fillId="0" borderId="20" xfId="0" applyFont="1" applyBorder="1" applyAlignment="1">
      <alignment horizontal="center" vertical="center" wrapText="1"/>
    </xf>
    <xf numFmtId="1" fontId="15" fillId="0" borderId="27" xfId="0" applyNumberFormat="1" applyFont="1" applyFill="1" applyBorder="1" applyAlignment="1">
      <alignment horizontal="right" vertical="center"/>
    </xf>
    <xf numFmtId="0" fontId="0" fillId="3" borderId="0" xfId="0" applyFill="1"/>
    <xf numFmtId="0" fontId="4" fillId="0" borderId="45" xfId="0" applyFont="1" applyBorder="1" applyAlignment="1">
      <alignment horizontal="center" vertical="center" wrapText="1"/>
    </xf>
    <xf numFmtId="0" fontId="4" fillId="0" borderId="76" xfId="0" applyFont="1" applyBorder="1" applyAlignment="1">
      <alignment horizontal="center" vertical="center" wrapText="1"/>
    </xf>
    <xf numFmtId="0" fontId="22" fillId="0" borderId="0" xfId="0" applyFont="1" applyBorder="1" applyAlignment="1">
      <alignment horizontal="justify" vertical="center" wrapText="1"/>
    </xf>
    <xf numFmtId="0" fontId="21" fillId="0" borderId="60" xfId="0" applyFont="1" applyBorder="1" applyAlignment="1">
      <alignment vertical="center"/>
    </xf>
    <xf numFmtId="0" fontId="21" fillId="0" borderId="52" xfId="0" applyFont="1" applyBorder="1" applyAlignment="1">
      <alignment vertical="center"/>
    </xf>
    <xf numFmtId="0" fontId="19" fillId="9" borderId="35" xfId="0" applyFont="1" applyFill="1" applyBorder="1" applyAlignment="1">
      <alignment vertical="center" wrapText="1"/>
    </xf>
    <xf numFmtId="0" fontId="0" fillId="0" borderId="0" xfId="0" applyFill="1"/>
    <xf numFmtId="0" fontId="10" fillId="0" borderId="0" xfId="0" applyFont="1" applyFill="1"/>
    <xf numFmtId="0" fontId="8"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Border="1" applyAlignment="1">
      <alignment horizontal="center"/>
    </xf>
    <xf numFmtId="0" fontId="15" fillId="0" borderId="1" xfId="0" applyFont="1" applyFill="1" applyBorder="1" applyAlignment="1">
      <alignment horizontal="right" vertical="top" wrapText="1"/>
    </xf>
    <xf numFmtId="0" fontId="15" fillId="0" borderId="19" xfId="0" applyFont="1" applyFill="1" applyBorder="1" applyAlignment="1">
      <alignment vertical="center" wrapText="1"/>
    </xf>
    <xf numFmtId="0" fontId="15" fillId="0" borderId="47" xfId="0" applyFont="1" applyFill="1" applyBorder="1" applyAlignment="1">
      <alignment vertical="center" wrapText="1"/>
    </xf>
    <xf numFmtId="0" fontId="41" fillId="0" borderId="6" xfId="0" applyFont="1" applyBorder="1" applyAlignment="1">
      <alignment horizontal="center" vertical="top" wrapText="1"/>
    </xf>
    <xf numFmtId="0" fontId="41" fillId="0" borderId="8" xfId="0" applyFont="1" applyBorder="1" applyAlignment="1">
      <alignment horizontal="center" vertical="top" wrapText="1"/>
    </xf>
    <xf numFmtId="0" fontId="10" fillId="0" borderId="0" xfId="0" applyFont="1" applyFill="1" applyBorder="1"/>
    <xf numFmtId="0" fontId="15" fillId="0" borderId="2" xfId="0" applyFont="1" applyFill="1" applyBorder="1" applyAlignment="1">
      <alignment horizontal="left" vertical="center" wrapText="1"/>
    </xf>
    <xf numFmtId="1" fontId="40" fillId="0" borderId="8" xfId="0" applyNumberFormat="1" applyFont="1" applyFill="1" applyBorder="1" applyAlignment="1">
      <alignment horizontal="right" vertical="center" wrapText="1"/>
    </xf>
    <xf numFmtId="1" fontId="40" fillId="0" borderId="9" xfId="0" applyNumberFormat="1" applyFont="1" applyFill="1" applyBorder="1" applyAlignment="1">
      <alignment horizontal="right" vertical="center" wrapText="1"/>
    </xf>
    <xf numFmtId="1" fontId="40" fillId="0" borderId="31" xfId="0" applyNumberFormat="1" applyFont="1" applyFill="1" applyBorder="1" applyAlignment="1">
      <alignment horizontal="right" vertical="center" wrapText="1"/>
    </xf>
    <xf numFmtId="1" fontId="15" fillId="0" borderId="10" xfId="0" applyNumberFormat="1" applyFont="1" applyBorder="1" applyAlignment="1">
      <alignment horizontal="right" vertical="center"/>
    </xf>
    <xf numFmtId="0" fontId="15" fillId="0" borderId="19" xfId="0" applyFont="1" applyFill="1" applyBorder="1" applyAlignment="1">
      <alignment horizontal="right" vertical="top" wrapText="1"/>
    </xf>
    <xf numFmtId="3" fontId="21" fillId="0" borderId="10" xfId="0" applyNumberFormat="1" applyFont="1" applyFill="1" applyBorder="1" applyAlignment="1">
      <alignment horizontal="right" vertical="center"/>
    </xf>
    <xf numFmtId="3" fontId="19" fillId="0" borderId="4" xfId="0" quotePrefix="1" applyNumberFormat="1" applyFont="1" applyFill="1" applyBorder="1" applyAlignment="1">
      <alignment horizontal="right" vertical="center" wrapText="1"/>
    </xf>
    <xf numFmtId="3" fontId="19" fillId="0" borderId="5" xfId="0" quotePrefix="1" applyNumberFormat="1" applyFont="1" applyFill="1" applyBorder="1" applyAlignment="1">
      <alignment horizontal="right" vertical="center" wrapText="1"/>
    </xf>
    <xf numFmtId="3" fontId="20" fillId="0" borderId="43" xfId="0" applyNumberFormat="1" applyFont="1" applyFill="1" applyBorder="1" applyAlignment="1">
      <alignment horizontal="right" vertical="center" wrapText="1"/>
    </xf>
    <xf numFmtId="3" fontId="20" fillId="0" borderId="19" xfId="0" applyNumberFormat="1" applyFont="1" applyFill="1" applyBorder="1" applyAlignment="1">
      <alignment horizontal="right" vertical="center"/>
    </xf>
    <xf numFmtId="3" fontId="20" fillId="0" borderId="44" xfId="0" applyNumberFormat="1" applyFont="1" applyFill="1" applyBorder="1" applyAlignment="1">
      <alignment horizontal="right" vertical="center"/>
    </xf>
    <xf numFmtId="3" fontId="19" fillId="0" borderId="75" xfId="0" applyNumberFormat="1" applyFont="1" applyFill="1" applyBorder="1" applyAlignment="1">
      <alignment horizontal="right" vertical="center" wrapText="1"/>
    </xf>
    <xf numFmtId="3" fontId="19" fillId="0" borderId="45" xfId="0" applyNumberFormat="1" applyFont="1" applyFill="1" applyBorder="1" applyAlignment="1">
      <alignment horizontal="right" vertical="center" wrapText="1"/>
    </xf>
    <xf numFmtId="3" fontId="19" fillId="0" borderId="76" xfId="0" applyNumberFormat="1" applyFont="1" applyFill="1" applyBorder="1" applyAlignment="1">
      <alignment horizontal="right" vertical="center" wrapText="1"/>
    </xf>
    <xf numFmtId="3" fontId="20" fillId="0" borderId="22" xfId="0" applyNumberFormat="1" applyFont="1" applyFill="1" applyBorder="1" applyAlignment="1">
      <alignment horizontal="right" wrapText="1"/>
    </xf>
    <xf numFmtId="3" fontId="22" fillId="0" borderId="23" xfId="0" applyNumberFormat="1" applyFont="1" applyFill="1" applyBorder="1" applyAlignment="1">
      <alignment horizontal="right" vertical="center"/>
    </xf>
    <xf numFmtId="3" fontId="20" fillId="0" borderId="8" xfId="0" applyNumberFormat="1" applyFont="1" applyFill="1" applyBorder="1" applyAlignment="1">
      <alignment horizontal="right" wrapText="1"/>
    </xf>
    <xf numFmtId="3" fontId="19" fillId="0" borderId="10" xfId="0" applyNumberFormat="1" applyFont="1" applyFill="1" applyBorder="1" applyAlignment="1">
      <alignment horizontal="right" vertical="center" wrapText="1"/>
    </xf>
    <xf numFmtId="3" fontId="22" fillId="0" borderId="22" xfId="0" applyNumberFormat="1" applyFont="1" applyFill="1" applyBorder="1" applyAlignment="1">
      <alignment horizontal="right" wrapText="1"/>
    </xf>
    <xf numFmtId="3" fontId="22" fillId="0" borderId="18" xfId="0" applyNumberFormat="1" applyFont="1" applyFill="1" applyBorder="1" applyAlignment="1">
      <alignment horizontal="right" vertical="center"/>
    </xf>
    <xf numFmtId="0" fontId="0" fillId="0" borderId="0" xfId="0" applyFill="1" applyBorder="1" applyAlignment="1">
      <alignment horizontal="center" vertical="center"/>
    </xf>
    <xf numFmtId="3" fontId="22" fillId="0" borderId="43" xfId="0" applyNumberFormat="1" applyFont="1" applyFill="1" applyBorder="1" applyAlignment="1">
      <alignment horizontal="right" wrapText="1"/>
    </xf>
    <xf numFmtId="3" fontId="22" fillId="0" borderId="19" xfId="0" applyNumberFormat="1" applyFont="1" applyFill="1" applyBorder="1" applyAlignment="1">
      <alignment horizontal="right" vertical="center"/>
    </xf>
    <xf numFmtId="3" fontId="22" fillId="0" borderId="44" xfId="0" applyNumberFormat="1" applyFont="1" applyFill="1" applyBorder="1" applyAlignment="1">
      <alignment horizontal="right" vertical="center"/>
    </xf>
    <xf numFmtId="0" fontId="0" fillId="0" borderId="0" xfId="0" applyFill="1" applyAlignment="1">
      <alignment horizontal="left"/>
    </xf>
    <xf numFmtId="0" fontId="3" fillId="0" borderId="0" xfId="0" applyFont="1" applyAlignment="1">
      <alignment vertical="top" wrapText="1"/>
    </xf>
    <xf numFmtId="9" fontId="15" fillId="0" borderId="3" xfId="94" applyFont="1" applyBorder="1" applyAlignment="1">
      <alignment horizontal="center" vertical="center"/>
    </xf>
    <xf numFmtId="10" fontId="28" fillId="0" borderId="3" xfId="94" applyNumberFormat="1" applyFont="1" applyFill="1" applyBorder="1" applyAlignment="1">
      <alignment horizontal="right" vertical="center" wrapText="1"/>
    </xf>
    <xf numFmtId="10" fontId="28" fillId="0" borderId="4" xfId="94" applyNumberFormat="1" applyFont="1" applyFill="1" applyBorder="1" applyAlignment="1">
      <alignment horizontal="right" vertical="center" wrapText="1"/>
    </xf>
    <xf numFmtId="10" fontId="28" fillId="0" borderId="5" xfId="94" applyNumberFormat="1" applyFont="1" applyFill="1" applyBorder="1" applyAlignment="1">
      <alignment horizontal="right" vertical="center" wrapText="1"/>
    </xf>
    <xf numFmtId="10" fontId="15" fillId="0" borderId="4" xfId="94" applyNumberFormat="1" applyFont="1" applyFill="1" applyBorder="1" applyAlignment="1">
      <alignment horizontal="right" vertical="center"/>
    </xf>
    <xf numFmtId="10" fontId="15" fillId="0" borderId="5" xfId="94" applyNumberFormat="1" applyFont="1" applyFill="1" applyBorder="1" applyAlignment="1">
      <alignment horizontal="right" vertical="center"/>
    </xf>
    <xf numFmtId="10" fontId="28" fillId="0" borderId="6" xfId="94" applyNumberFormat="1" applyFont="1" applyFill="1" applyBorder="1" applyAlignment="1">
      <alignment horizontal="right" vertical="center" wrapText="1"/>
    </xf>
    <xf numFmtId="10" fontId="28" fillId="0" borderId="1" xfId="94" applyNumberFormat="1" applyFont="1" applyFill="1" applyBorder="1" applyAlignment="1">
      <alignment horizontal="right" vertical="center" wrapText="1"/>
    </xf>
    <xf numFmtId="10" fontId="28" fillId="0" borderId="7" xfId="94" applyNumberFormat="1" applyFont="1" applyFill="1" applyBorder="1" applyAlignment="1">
      <alignment horizontal="right" vertical="center" wrapText="1"/>
    </xf>
    <xf numFmtId="10" fontId="15" fillId="0" borderId="1" xfId="94" applyNumberFormat="1" applyFont="1" applyFill="1" applyBorder="1" applyAlignment="1">
      <alignment horizontal="right" vertical="center"/>
    </xf>
    <xf numFmtId="10" fontId="15" fillId="0" borderId="7" xfId="94" applyNumberFormat="1" applyFont="1" applyFill="1" applyBorder="1" applyAlignment="1">
      <alignment horizontal="right" vertical="center"/>
    </xf>
    <xf numFmtId="10" fontId="15" fillId="0" borderId="6" xfId="94" applyNumberFormat="1" applyFont="1" applyFill="1" applyBorder="1" applyAlignment="1">
      <alignment horizontal="right" vertical="center"/>
    </xf>
    <xf numFmtId="10" fontId="15" fillId="0" borderId="8" xfId="94" applyNumberFormat="1" applyFont="1" applyFill="1" applyBorder="1" applyAlignment="1">
      <alignment horizontal="right" vertical="center"/>
    </xf>
    <xf numFmtId="10" fontId="15" fillId="0" borderId="9" xfId="94" applyNumberFormat="1" applyFont="1" applyFill="1" applyBorder="1" applyAlignment="1">
      <alignment horizontal="right" vertical="center"/>
    </xf>
    <xf numFmtId="10" fontId="15" fillId="0" borderId="10" xfId="94" applyNumberFormat="1" applyFont="1" applyFill="1" applyBorder="1" applyAlignment="1">
      <alignment horizontal="right" vertical="center"/>
    </xf>
    <xf numFmtId="10" fontId="12" fillId="0" borderId="49" xfId="94" applyNumberFormat="1" applyFont="1" applyFill="1" applyBorder="1" applyAlignment="1">
      <alignment vertical="center"/>
    </xf>
    <xf numFmtId="10" fontId="12" fillId="0" borderId="53" xfId="94" applyNumberFormat="1" applyFont="1" applyFill="1" applyBorder="1" applyAlignment="1">
      <alignment vertical="center"/>
    </xf>
    <xf numFmtId="10" fontId="12" fillId="0" borderId="54" xfId="94" applyNumberFormat="1" applyFont="1" applyFill="1" applyBorder="1" applyAlignment="1">
      <alignment vertical="center"/>
    </xf>
    <xf numFmtId="0" fontId="3" fillId="0" borderId="0" xfId="0" applyFont="1" applyAlignment="1">
      <alignment wrapText="1"/>
    </xf>
    <xf numFmtId="0" fontId="20" fillId="0" borderId="8" xfId="0" applyFont="1" applyFill="1" applyBorder="1" applyAlignment="1">
      <alignment horizontal="right" vertical="center" wrapText="1"/>
    </xf>
    <xf numFmtId="0" fontId="22" fillId="0" borderId="9" xfId="0" applyFont="1" applyFill="1" applyBorder="1" applyAlignment="1">
      <alignment horizontal="right" vertical="center"/>
    </xf>
    <xf numFmtId="0" fontId="20" fillId="0" borderId="10" xfId="0" applyFont="1" applyFill="1" applyBorder="1" applyAlignment="1">
      <alignment horizontal="right"/>
    </xf>
    <xf numFmtId="0" fontId="22" fillId="0" borderId="76" xfId="0" applyFont="1" applyFill="1" applyBorder="1" applyAlignment="1">
      <alignment horizontal="right" wrapText="1"/>
    </xf>
    <xf numFmtId="0" fontId="20" fillId="0" borderId="22" xfId="0" applyFont="1" applyFill="1" applyBorder="1" applyAlignment="1">
      <alignment horizontal="right" vertical="center" wrapText="1"/>
    </xf>
    <xf numFmtId="0" fontId="20" fillId="0" borderId="18" xfId="0" applyFont="1" applyFill="1" applyBorder="1" applyAlignment="1">
      <alignment horizontal="right" vertical="center" wrapText="1"/>
    </xf>
    <xf numFmtId="0" fontId="20" fillId="0" borderId="23" xfId="0" applyFont="1" applyFill="1" applyBorder="1" applyAlignment="1">
      <alignment horizontal="right"/>
    </xf>
    <xf numFmtId="0" fontId="20" fillId="0" borderId="18" xfId="0" applyFont="1" applyFill="1" applyBorder="1" applyAlignment="1">
      <alignment horizontal="right" vertical="center"/>
    </xf>
    <xf numFmtId="0" fontId="20" fillId="0" borderId="43" xfId="0" applyFont="1" applyFill="1" applyBorder="1" applyAlignment="1">
      <alignment horizontal="right" vertical="center" wrapText="1"/>
    </xf>
    <xf numFmtId="0" fontId="22" fillId="0" borderId="19" xfId="0" applyFont="1" applyFill="1" applyBorder="1" applyAlignment="1">
      <alignment horizontal="right" vertical="center"/>
    </xf>
    <xf numFmtId="0" fontId="20" fillId="0" borderId="44" xfId="0" applyFont="1" applyFill="1" applyBorder="1" applyAlignment="1">
      <alignment horizontal="right"/>
    </xf>
    <xf numFmtId="0" fontId="20" fillId="0" borderId="19" xfId="0" applyFont="1" applyFill="1" applyBorder="1" applyAlignment="1">
      <alignment horizontal="right" vertical="center"/>
    </xf>
    <xf numFmtId="0" fontId="20" fillId="0" borderId="7" xfId="0" applyFont="1" applyFill="1" applyBorder="1" applyAlignment="1">
      <alignment horizontal="right"/>
    </xf>
    <xf numFmtId="3" fontId="19" fillId="3" borderId="76" xfId="0" quotePrefix="1" applyNumberFormat="1" applyFont="1" applyFill="1" applyBorder="1" applyAlignment="1">
      <alignment horizontal="right" vertical="center" wrapText="1"/>
    </xf>
    <xf numFmtId="0" fontId="15" fillId="0" borderId="22" xfId="0" applyFont="1" applyBorder="1" applyAlignment="1">
      <alignment horizontal="center" vertical="center" wrapText="1"/>
    </xf>
    <xf numFmtId="0" fontId="15" fillId="8" borderId="18" xfId="0" applyFont="1" applyFill="1" applyBorder="1" applyAlignment="1">
      <alignment vertical="center" wrapText="1"/>
    </xf>
    <xf numFmtId="0" fontId="15" fillId="8" borderId="53" xfId="0" applyFont="1" applyFill="1" applyBorder="1" applyAlignment="1">
      <alignment vertical="top" wrapText="1"/>
    </xf>
    <xf numFmtId="164" fontId="15" fillId="0" borderId="12" xfId="0" applyNumberFormat="1" applyFont="1" applyFill="1" applyBorder="1" applyAlignment="1">
      <alignment wrapText="1"/>
    </xf>
    <xf numFmtId="0" fontId="15" fillId="10" borderId="1" xfId="0" applyFont="1" applyFill="1" applyBorder="1" applyAlignment="1">
      <alignment vertical="center" wrapText="1"/>
    </xf>
    <xf numFmtId="0" fontId="15" fillId="10" borderId="9" xfId="0" applyFont="1" applyFill="1" applyBorder="1" applyAlignment="1">
      <alignment vertical="center" wrapText="1"/>
    </xf>
    <xf numFmtId="0" fontId="15" fillId="10" borderId="4" xfId="0" applyFont="1" applyFill="1" applyBorder="1" applyAlignment="1">
      <alignment vertical="center" wrapText="1"/>
    </xf>
    <xf numFmtId="3" fontId="19" fillId="3" borderId="79" xfId="96" quotePrefix="1" applyNumberFormat="1" applyFont="1" applyFill="1" applyBorder="1" applyAlignment="1">
      <alignment horizontal="right" vertical="center" wrapText="1"/>
    </xf>
    <xf numFmtId="3" fontId="21" fillId="0" borderId="79" xfId="96" applyNumberFormat="1" applyFont="1" applyBorder="1" applyAlignment="1">
      <alignment horizontal="right" vertical="center"/>
    </xf>
    <xf numFmtId="3" fontId="21" fillId="0" borderId="63" xfId="96" applyNumberFormat="1" applyFont="1" applyBorder="1" applyAlignment="1">
      <alignment horizontal="right" vertical="center"/>
    </xf>
    <xf numFmtId="3" fontId="21" fillId="0" borderId="65" xfId="96" applyNumberFormat="1" applyFont="1" applyBorder="1" applyAlignment="1">
      <alignment horizontal="right" vertical="center"/>
    </xf>
    <xf numFmtId="3" fontId="21" fillId="0" borderId="5" xfId="96" applyNumberFormat="1" applyFont="1" applyBorder="1" applyAlignment="1">
      <alignment horizontal="right" vertical="center" wrapText="1"/>
    </xf>
    <xf numFmtId="3" fontId="21" fillId="0" borderId="10" xfId="96" applyNumberFormat="1" applyFont="1" applyBorder="1" applyAlignment="1">
      <alignment horizontal="right" vertical="center" wrapText="1"/>
    </xf>
    <xf numFmtId="3" fontId="21" fillId="0" borderId="76" xfId="96" applyNumberFormat="1" applyFont="1" applyBorder="1" applyAlignment="1">
      <alignment horizontal="right" vertical="center" wrapText="1"/>
    </xf>
    <xf numFmtId="3" fontId="21" fillId="0" borderId="68" xfId="96" applyNumberFormat="1" applyFont="1" applyBorder="1" applyAlignment="1">
      <alignment horizontal="right" vertical="center" wrapText="1"/>
    </xf>
    <xf numFmtId="0" fontId="19" fillId="9" borderId="35" xfId="0" applyFont="1" applyFill="1" applyBorder="1" applyAlignment="1">
      <alignment vertical="center" wrapText="1"/>
    </xf>
    <xf numFmtId="0" fontId="0" fillId="0" borderId="0" xfId="0" applyAlignment="1">
      <alignment horizontal="left" vertical="center" wrapText="1"/>
    </xf>
    <xf numFmtId="0" fontId="0" fillId="3" borderId="0" xfId="0" applyFill="1" applyBorder="1" applyAlignment="1"/>
    <xf numFmtId="0" fontId="13" fillId="0" borderId="0" xfId="0" applyFont="1" applyAlignment="1">
      <alignment horizontal="left"/>
    </xf>
    <xf numFmtId="0" fontId="0" fillId="0" borderId="0" xfId="0" applyAlignment="1">
      <alignment horizontal="left"/>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36" fillId="0" borderId="0" xfId="0" applyFont="1" applyAlignment="1">
      <alignment horizontal="left"/>
    </xf>
    <xf numFmtId="0" fontId="0" fillId="0" borderId="0" xfId="0" applyAlignment="1">
      <alignment horizontal="left" wrapText="1"/>
    </xf>
    <xf numFmtId="0" fontId="4" fillId="0" borderId="2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25" xfId="0" applyFont="1" applyBorder="1" applyAlignment="1">
      <alignment horizontal="center" vertical="center"/>
    </xf>
    <xf numFmtId="0" fontId="4" fillId="0" borderId="40" xfId="0" applyFont="1" applyBorder="1" applyAlignment="1">
      <alignment horizontal="center" vertical="center"/>
    </xf>
    <xf numFmtId="0" fontId="4" fillId="0" borderId="24" xfId="0" applyFont="1" applyBorder="1" applyAlignment="1">
      <alignment horizontal="center" vertical="center"/>
    </xf>
    <xf numFmtId="0" fontId="4" fillId="0" borderId="48" xfId="0" applyFont="1" applyBorder="1" applyAlignment="1">
      <alignment horizontal="center" vertical="center"/>
    </xf>
    <xf numFmtId="0" fontId="4" fillId="0" borderId="24" xfId="0" applyFont="1" applyBorder="1" applyAlignment="1">
      <alignment horizontal="center" vertical="center" wrapText="1"/>
    </xf>
    <xf numFmtId="0" fontId="0" fillId="0" borderId="48"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13" fillId="0" borderId="24" xfId="0" applyFont="1" applyBorder="1" applyAlignment="1">
      <alignment horizontal="center" vertical="center" wrapText="1"/>
    </xf>
    <xf numFmtId="0" fontId="14" fillId="0" borderId="11" xfId="0" applyFont="1" applyBorder="1" applyAlignment="1">
      <alignment horizontal="center" vertical="center"/>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12" fillId="0" borderId="24" xfId="0" applyFont="1" applyBorder="1" applyAlignment="1">
      <alignment horizontal="left" vertical="top" wrapText="1"/>
    </xf>
    <xf numFmtId="0" fontId="12" fillId="0" borderId="48" xfId="0" applyFont="1" applyBorder="1" applyAlignment="1">
      <alignment horizontal="left" vertical="top" wrapText="1"/>
    </xf>
    <xf numFmtId="0" fontId="15" fillId="0" borderId="48" xfId="0" applyFont="1" applyBorder="1" applyAlignment="1">
      <alignment horizontal="left" vertical="top" wrapText="1"/>
    </xf>
    <xf numFmtId="0" fontId="15" fillId="0" borderId="41" xfId="0" applyFont="1" applyBorder="1" applyAlignment="1">
      <alignment wrapText="1"/>
    </xf>
    <xf numFmtId="0" fontId="4" fillId="0" borderId="0" xfId="0" applyFont="1" applyAlignment="1">
      <alignment horizontal="left"/>
    </xf>
    <xf numFmtId="0" fontId="14" fillId="0" borderId="0" xfId="0" applyFont="1" applyAlignment="1">
      <alignment horizontal="left"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0" xfId="0" applyBorder="1" applyAlignment="1"/>
    <xf numFmtId="0" fontId="0" fillId="0" borderId="50" xfId="0" applyBorder="1" applyAlignment="1"/>
    <xf numFmtId="0" fontId="4" fillId="0" borderId="51" xfId="0" applyFont="1" applyBorder="1" applyAlignment="1">
      <alignment horizontal="center" vertical="center" wrapText="1"/>
    </xf>
    <xf numFmtId="0" fontId="4" fillId="0" borderId="61" xfId="0" applyFont="1" applyBorder="1" applyAlignment="1">
      <alignment horizontal="center" vertical="center" wrapText="1"/>
    </xf>
    <xf numFmtId="0" fontId="0" fillId="0" borderId="40" xfId="0" applyBorder="1" applyAlignment="1">
      <alignment horizontal="center" vertical="center"/>
    </xf>
    <xf numFmtId="0" fontId="4" fillId="0" borderId="48" xfId="0" applyFont="1" applyBorder="1" applyAlignment="1"/>
    <xf numFmtId="0" fontId="13" fillId="0" borderId="24" xfId="0" applyFont="1" applyBorder="1" applyAlignment="1">
      <alignment horizontal="center" vertical="center"/>
    </xf>
    <xf numFmtId="0" fontId="14" fillId="0" borderId="48" xfId="0" applyFont="1" applyBorder="1" applyAlignment="1">
      <alignment horizontal="center" vertical="center"/>
    </xf>
    <xf numFmtId="0" fontId="4" fillId="0" borderId="61" xfId="0" applyFont="1" applyBorder="1" applyAlignment="1">
      <alignment wrapText="1"/>
    </xf>
    <xf numFmtId="0" fontId="4" fillId="0" borderId="33" xfId="0" applyFont="1" applyBorder="1" applyAlignment="1">
      <alignment horizontal="center" vertical="center" wrapText="1"/>
    </xf>
    <xf numFmtId="0" fontId="4" fillId="0" borderId="62" xfId="0" applyFont="1" applyBorder="1" applyAlignment="1"/>
    <xf numFmtId="0" fontId="14" fillId="0" borderId="57" xfId="0" applyFont="1" applyBorder="1" applyAlignment="1">
      <alignment horizontal="center" vertical="center"/>
    </xf>
    <xf numFmtId="0" fontId="4" fillId="0" borderId="16"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0" xfId="0" applyAlignment="1">
      <alignment horizontal="left" vertical="top" wrapText="1"/>
    </xf>
    <xf numFmtId="0" fontId="4" fillId="0" borderId="17"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24" xfId="0" applyFont="1" applyBorder="1" applyAlignment="1">
      <alignment horizontal="left" vertical="top" wrapText="1"/>
    </xf>
    <xf numFmtId="0" fontId="4" fillId="0" borderId="48" xfId="0" applyFont="1" applyBorder="1" applyAlignment="1">
      <alignment horizontal="left" vertical="top" wrapText="1"/>
    </xf>
    <xf numFmtId="0" fontId="4" fillId="0" borderId="41" xfId="0" applyFont="1" applyBorder="1" applyAlignment="1">
      <alignment horizontal="left" vertical="top" wrapText="1"/>
    </xf>
    <xf numFmtId="0" fontId="4" fillId="0" borderId="35" xfId="0" applyFont="1" applyBorder="1" applyAlignment="1">
      <alignment horizontal="left" vertical="top" wrapText="1"/>
    </xf>
    <xf numFmtId="0" fontId="0" fillId="0" borderId="48" xfId="0" applyBorder="1" applyAlignment="1">
      <alignment horizontal="left" vertical="top" wrapText="1"/>
    </xf>
    <xf numFmtId="0" fontId="0" fillId="0" borderId="41" xfId="0" applyBorder="1" applyAlignment="1">
      <alignment horizontal="left" vertical="top" wrapText="1"/>
    </xf>
    <xf numFmtId="0" fontId="0" fillId="0" borderId="50" xfId="0" applyBorder="1" applyAlignment="1">
      <alignment horizontal="center" vertical="center"/>
    </xf>
    <xf numFmtId="0" fontId="0" fillId="0" borderId="40" xfId="0" applyFont="1" applyBorder="1" applyAlignment="1"/>
    <xf numFmtId="0" fontId="4" fillId="0" borderId="40" xfId="0" applyFont="1" applyBorder="1" applyAlignment="1"/>
    <xf numFmtId="0" fontId="0" fillId="0" borderId="40" xfId="0" applyBorder="1" applyAlignment="1"/>
    <xf numFmtId="0" fontId="4" fillId="0" borderId="20"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19" fillId="9" borderId="35" xfId="0" applyFont="1" applyFill="1" applyBorder="1" applyAlignment="1">
      <alignment horizontal="left" vertical="center" wrapText="1"/>
    </xf>
    <xf numFmtId="0" fontId="15" fillId="9" borderId="11" xfId="0" applyFont="1" applyFill="1" applyBorder="1" applyAlignment="1">
      <alignment horizontal="left" vertical="center" wrapText="1"/>
    </xf>
    <xf numFmtId="0" fontId="15" fillId="9" borderId="57" xfId="0" applyFont="1" applyFill="1" applyBorder="1" applyAlignment="1">
      <alignment horizontal="left" vertical="center" wrapText="1"/>
    </xf>
    <xf numFmtId="0" fontId="15" fillId="0" borderId="51" xfId="0" applyFont="1" applyBorder="1" applyAlignment="1">
      <alignment horizontal="left" vertical="center"/>
    </xf>
    <xf numFmtId="0" fontId="15" fillId="0" borderId="56" xfId="0" applyFont="1" applyBorder="1" applyAlignment="1">
      <alignment horizontal="left" vertical="center"/>
    </xf>
    <xf numFmtId="0" fontId="15" fillId="0" borderId="14" xfId="0" applyFont="1" applyBorder="1" applyAlignment="1"/>
    <xf numFmtId="0" fontId="15" fillId="0" borderId="15" xfId="0" applyFont="1" applyBorder="1" applyAlignment="1"/>
    <xf numFmtId="0" fontId="15" fillId="0" borderId="13" xfId="0" applyFont="1" applyBorder="1" applyAlignment="1">
      <alignment horizontal="left" vertical="center" wrapText="1"/>
    </xf>
    <xf numFmtId="0" fontId="15" fillId="0" borderId="15" xfId="0" applyFont="1" applyBorder="1" applyAlignment="1">
      <alignment horizontal="left" vertical="center" wrapText="1"/>
    </xf>
    <xf numFmtId="0" fontId="15" fillId="0" borderId="2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13" xfId="0" applyFont="1" applyBorder="1" applyAlignment="1">
      <alignment horizontal="left" vertical="center"/>
    </xf>
    <xf numFmtId="0" fontId="15" fillId="0" borderId="15" xfId="0" applyFont="1" applyBorder="1" applyAlignment="1">
      <alignment horizontal="left" vertical="center"/>
    </xf>
    <xf numFmtId="0" fontId="15" fillId="0" borderId="24" xfId="0" applyFont="1" applyBorder="1" applyAlignment="1">
      <alignment horizontal="left" vertical="center" wrapText="1"/>
    </xf>
    <xf numFmtId="0" fontId="15" fillId="0" borderId="48" xfId="0" applyFont="1" applyBorder="1" applyAlignment="1">
      <alignment horizontal="left" vertical="center" wrapText="1"/>
    </xf>
    <xf numFmtId="0" fontId="15" fillId="0" borderId="25" xfId="0" applyFont="1" applyBorder="1" applyAlignment="1">
      <alignment horizontal="left" vertical="center"/>
    </xf>
    <xf numFmtId="0" fontId="15" fillId="0" borderId="40" xfId="0" applyFont="1" applyBorder="1" applyAlignment="1">
      <alignment horizontal="left" vertical="center"/>
    </xf>
    <xf numFmtId="0" fontId="15" fillId="0" borderId="55" xfId="0" applyFont="1" applyBorder="1" applyAlignment="1">
      <alignment horizontal="left" vertical="center"/>
    </xf>
    <xf numFmtId="0" fontId="15" fillId="0" borderId="51" xfId="0" applyFont="1" applyBorder="1" applyAlignment="1">
      <alignment horizontal="left" vertical="center" wrapText="1"/>
    </xf>
    <xf numFmtId="0" fontId="15" fillId="0" borderId="52" xfId="0" applyFont="1" applyBorder="1" applyAlignment="1">
      <alignment horizontal="left" vertical="center" wrapText="1"/>
    </xf>
    <xf numFmtId="0" fontId="15" fillId="0" borderId="59" xfId="0" applyFont="1" applyBorder="1" applyAlignment="1">
      <alignment horizontal="left" vertical="center"/>
    </xf>
    <xf numFmtId="0" fontId="15" fillId="0" borderId="60" xfId="0" applyFont="1" applyBorder="1" applyAlignment="1"/>
    <xf numFmtId="0" fontId="15" fillId="0" borderId="52" xfId="0" applyFont="1" applyBorder="1" applyAlignment="1"/>
    <xf numFmtId="0" fontId="15" fillId="0" borderId="24" xfId="0" applyFont="1" applyBorder="1" applyAlignment="1">
      <alignment horizontal="left" vertical="center"/>
    </xf>
    <xf numFmtId="0" fontId="15" fillId="0" borderId="48" xfId="0" applyFont="1" applyBorder="1" applyAlignment="1">
      <alignment horizontal="left" vertical="center"/>
    </xf>
    <xf numFmtId="0" fontId="15" fillId="0" borderId="41" xfId="0" applyFont="1" applyBorder="1" applyAlignment="1">
      <alignment horizontal="left" vertical="center"/>
    </xf>
    <xf numFmtId="0" fontId="18" fillId="0" borderId="35" xfId="0" applyFont="1" applyBorder="1" applyAlignment="1">
      <alignment horizontal="center" vertical="center"/>
    </xf>
    <xf numFmtId="0" fontId="0" fillId="0" borderId="36" xfId="0" applyBorder="1" applyAlignment="1"/>
    <xf numFmtId="0" fontId="0" fillId="0" borderId="37" xfId="0" applyBorder="1" applyAlignment="1"/>
    <xf numFmtId="0" fontId="19" fillId="9" borderId="41" xfId="0" applyFont="1" applyFill="1" applyBorder="1" applyAlignment="1">
      <alignment horizontal="left" vertical="center" wrapText="1"/>
    </xf>
    <xf numFmtId="0" fontId="15" fillId="9" borderId="0" xfId="0" applyFont="1" applyFill="1" applyBorder="1" applyAlignment="1">
      <alignment vertical="center"/>
    </xf>
    <xf numFmtId="0" fontId="15" fillId="9" borderId="78" xfId="0" applyFont="1" applyFill="1" applyBorder="1" applyAlignment="1">
      <alignment vertical="center"/>
    </xf>
    <xf numFmtId="0" fontId="15" fillId="0" borderId="14" xfId="0" applyFont="1" applyBorder="1" applyAlignment="1">
      <alignment horizontal="left" vertical="center"/>
    </xf>
    <xf numFmtId="0" fontId="15" fillId="0" borderId="58" xfId="0" applyFont="1" applyBorder="1" applyAlignment="1">
      <alignment horizontal="left" vertical="center"/>
    </xf>
    <xf numFmtId="0" fontId="6" fillId="0" borderId="24" xfId="0" applyFont="1" applyBorder="1" applyAlignment="1">
      <alignment vertical="center" wrapText="1"/>
    </xf>
    <xf numFmtId="0" fontId="0" fillId="0" borderId="41" xfId="0" applyFont="1" applyBorder="1" applyAlignment="1"/>
    <xf numFmtId="0" fontId="4" fillId="0" borderId="25" xfId="0" applyFont="1" applyBorder="1" applyAlignment="1">
      <alignment vertical="center" wrapText="1"/>
    </xf>
    <xf numFmtId="0" fontId="0" fillId="0" borderId="55" xfId="0" applyFont="1" applyBorder="1" applyAlignment="1">
      <alignment vertical="center" wrapText="1"/>
    </xf>
    <xf numFmtId="0" fontId="19" fillId="9" borderId="48" xfId="0" applyFont="1" applyFill="1" applyBorder="1" applyAlignment="1">
      <alignment horizontal="left" vertical="center" wrapText="1"/>
    </xf>
    <xf numFmtId="0" fontId="15" fillId="9" borderId="0" xfId="0" applyFont="1" applyFill="1" applyBorder="1" applyAlignment="1">
      <alignment horizontal="left" vertical="center" wrapText="1"/>
    </xf>
    <xf numFmtId="0" fontId="15" fillId="9" borderId="78" xfId="0" applyFont="1" applyFill="1" applyBorder="1" applyAlignment="1">
      <alignment horizontal="left" vertical="center" wrapText="1"/>
    </xf>
    <xf numFmtId="0" fontId="19" fillId="9" borderId="36" xfId="0" applyFont="1" applyFill="1" applyBorder="1" applyAlignment="1">
      <alignment horizontal="left" vertical="center" wrapText="1"/>
    </xf>
    <xf numFmtId="0" fontId="19" fillId="9" borderId="37" xfId="0" applyFont="1" applyFill="1" applyBorder="1" applyAlignment="1">
      <alignment horizontal="left" vertical="center" wrapText="1"/>
    </xf>
    <xf numFmtId="0" fontId="0" fillId="0" borderId="0" xfId="0" applyBorder="1" applyAlignment="1">
      <alignment horizontal="center"/>
    </xf>
    <xf numFmtId="0" fontId="0" fillId="0" borderId="50" xfId="0" applyBorder="1" applyAlignment="1">
      <alignment horizontal="center"/>
    </xf>
    <xf numFmtId="0" fontId="4" fillId="0" borderId="57" xfId="0" applyFont="1"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12" fillId="9" borderId="35" xfId="0" applyFont="1" applyFill="1" applyBorder="1" applyAlignment="1">
      <alignment horizontal="left" vertical="center" wrapText="1"/>
    </xf>
    <xf numFmtId="0" fontId="15" fillId="9" borderId="11" xfId="0" applyFont="1" applyFill="1" applyBorder="1" applyAlignment="1">
      <alignment horizontal="left" vertical="center"/>
    </xf>
    <xf numFmtId="0" fontId="15" fillId="9" borderId="57" xfId="0" applyFont="1" applyFill="1" applyBorder="1" applyAlignment="1">
      <alignment horizontal="left" vertical="center"/>
    </xf>
    <xf numFmtId="0" fontId="0" fillId="0" borderId="0" xfId="0" applyAlignment="1">
      <alignment horizontal="left" vertical="center"/>
    </xf>
    <xf numFmtId="0" fontId="21" fillId="0" borderId="40" xfId="0" applyFont="1" applyBorder="1" applyAlignment="1">
      <alignment horizontal="left" vertical="center" wrapText="1"/>
    </xf>
    <xf numFmtId="0" fontId="21" fillId="0" borderId="55" xfId="0" applyFont="1" applyBorder="1" applyAlignment="1">
      <alignment horizontal="left" vertical="center" wrapText="1"/>
    </xf>
    <xf numFmtId="0" fontId="19" fillId="9" borderId="35" xfId="0" applyFont="1" applyFill="1" applyBorder="1" applyAlignment="1">
      <alignment vertical="center" wrapText="1"/>
    </xf>
    <xf numFmtId="0" fontId="15" fillId="9" borderId="36" xfId="0" applyFont="1" applyFill="1" applyBorder="1" applyAlignment="1">
      <alignment vertical="center" wrapText="1"/>
    </xf>
    <xf numFmtId="0" fontId="15" fillId="9" borderId="37" xfId="0" applyFont="1" applyFill="1" applyBorder="1" applyAlignment="1">
      <alignment vertical="center" wrapText="1"/>
    </xf>
    <xf numFmtId="0" fontId="21" fillId="0" borderId="25" xfId="0" applyFont="1" applyBorder="1" applyAlignment="1">
      <alignment horizontal="left" vertical="center" wrapText="1"/>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6" xfId="0" applyBorder="1" applyAlignment="1">
      <alignment horizontal="center"/>
    </xf>
    <xf numFmtId="0" fontId="31" fillId="0" borderId="25" xfId="0" applyFont="1" applyBorder="1" applyAlignment="1">
      <alignment vertical="center" wrapText="1"/>
    </xf>
    <xf numFmtId="0" fontId="13" fillId="0" borderId="57" xfId="0" applyFont="1" applyBorder="1" applyAlignment="1">
      <alignment horizontal="left" vertical="center" wrapText="1"/>
    </xf>
    <xf numFmtId="0" fontId="0" fillId="0" borderId="42" xfId="0" applyBorder="1" applyAlignment="1">
      <alignment horizontal="left" vertical="center" wrapText="1"/>
    </xf>
    <xf numFmtId="0" fontId="0" fillId="0" borderId="0" xfId="0" applyFont="1" applyBorder="1" applyAlignment="1">
      <alignment horizontal="left" vertical="top" wrapText="1"/>
    </xf>
    <xf numFmtId="0" fontId="0" fillId="0" borderId="0" xfId="0" applyFont="1" applyBorder="1" applyAlignment="1">
      <alignment horizontal="left" vertical="center" wrapText="1"/>
    </xf>
    <xf numFmtId="0" fontId="21" fillId="0" borderId="59" xfId="0" applyFont="1" applyBorder="1" applyAlignment="1">
      <alignment horizontal="left" vertical="center" wrapText="1"/>
    </xf>
    <xf numFmtId="0" fontId="19" fillId="9" borderId="11" xfId="0" applyFont="1" applyFill="1" applyBorder="1" applyAlignment="1">
      <alignment horizontal="left" vertical="center" wrapText="1"/>
    </xf>
    <xf numFmtId="0" fontId="19" fillId="9" borderId="57" xfId="0" applyFont="1" applyFill="1" applyBorder="1" applyAlignment="1">
      <alignment horizontal="left" vertical="center" wrapText="1"/>
    </xf>
    <xf numFmtId="0" fontId="21" fillId="0" borderId="61" xfId="0" applyFont="1" applyBorder="1" applyAlignment="1">
      <alignment horizontal="left" vertical="center" wrapText="1"/>
    </xf>
    <xf numFmtId="0" fontId="3" fillId="0" borderId="0" xfId="0" applyFont="1" applyAlignment="1">
      <alignment horizontal="center" wrapText="1"/>
    </xf>
    <xf numFmtId="0" fontId="18" fillId="3" borderId="35"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20" fillId="0" borderId="25"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5"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55" xfId="0" applyFont="1" applyBorder="1" applyAlignment="1">
      <alignment horizontal="center" vertical="center" wrapText="1"/>
    </xf>
    <xf numFmtId="0" fontId="4" fillId="0" borderId="41"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42"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3" fillId="3"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17" fillId="0" borderId="1" xfId="0" applyFont="1" applyBorder="1" applyAlignment="1">
      <alignment horizontal="center"/>
    </xf>
    <xf numFmtId="0" fontId="17" fillId="0" borderId="0" xfId="0" applyFont="1" applyAlignment="1">
      <alignment horizontal="left" wrapText="1"/>
    </xf>
    <xf numFmtId="3" fontId="19" fillId="0" borderId="79" xfId="0" applyNumberFormat="1" applyFont="1" applyBorder="1" applyAlignment="1">
      <alignment horizontal="right" vertical="center" wrapText="1"/>
    </xf>
    <xf numFmtId="3" fontId="21" fillId="3" borderId="23" xfId="0" applyNumberFormat="1" applyFont="1" applyFill="1" applyBorder="1" applyAlignment="1">
      <alignment horizontal="right" vertical="center" wrapText="1"/>
    </xf>
    <xf numFmtId="3" fontId="21" fillId="3" borderId="7" xfId="0" quotePrefix="1" applyNumberFormat="1" applyFont="1" applyFill="1" applyBorder="1" applyAlignment="1">
      <alignment horizontal="right" vertical="center" wrapText="1"/>
    </xf>
    <xf numFmtId="3" fontId="21" fillId="3" borderId="7" xfId="0" applyNumberFormat="1" applyFont="1" applyFill="1" applyBorder="1" applyAlignment="1">
      <alignment horizontal="right" vertical="center" wrapText="1"/>
    </xf>
    <xf numFmtId="3" fontId="19" fillId="3" borderId="2" xfId="0" quotePrefix="1" applyNumberFormat="1" applyFont="1" applyFill="1" applyBorder="1" applyAlignment="1">
      <alignment horizontal="right" vertical="center" wrapText="1"/>
    </xf>
    <xf numFmtId="3" fontId="21" fillId="0" borderId="65" xfId="0" quotePrefix="1" applyNumberFormat="1" applyFont="1" applyFill="1" applyBorder="1" applyAlignment="1">
      <alignment horizontal="right" vertical="center" wrapText="1"/>
    </xf>
    <xf numFmtId="3" fontId="21" fillId="0" borderId="37" xfId="0" quotePrefix="1" applyNumberFormat="1" applyFont="1" applyFill="1" applyBorder="1" applyAlignment="1">
      <alignment horizontal="right" vertical="center" wrapText="1"/>
    </xf>
    <xf numFmtId="0" fontId="15" fillId="0" borderId="11" xfId="0" applyFont="1" applyBorder="1" applyAlignment="1">
      <alignment vertical="center" wrapText="1"/>
    </xf>
    <xf numFmtId="0" fontId="21" fillId="3" borderId="11" xfId="0" applyFont="1" applyFill="1" applyBorder="1" applyAlignment="1">
      <alignment vertical="center" wrapText="1"/>
    </xf>
    <xf numFmtId="3" fontId="21" fillId="0" borderId="11" xfId="0" applyNumberFormat="1" applyFont="1" applyFill="1" applyBorder="1" applyAlignment="1">
      <alignment horizontal="right" vertical="center" wrapText="1"/>
    </xf>
    <xf numFmtId="0" fontId="15" fillId="0" borderId="50" xfId="0" applyFont="1" applyBorder="1" applyAlignment="1">
      <alignment vertical="center" wrapText="1"/>
    </xf>
    <xf numFmtId="0" fontId="21" fillId="3" borderId="50" xfId="0" applyFont="1" applyFill="1" applyBorder="1" applyAlignment="1">
      <alignment vertical="center" wrapText="1"/>
    </xf>
    <xf numFmtId="3" fontId="21" fillId="0" borderId="50" xfId="0" quotePrefix="1" applyNumberFormat="1" applyFont="1" applyFill="1" applyBorder="1" applyAlignment="1">
      <alignment horizontal="right" vertical="center" wrapText="1"/>
    </xf>
    <xf numFmtId="3" fontId="21" fillId="0" borderId="50" xfId="0" applyNumberFormat="1" applyFont="1" applyFill="1" applyBorder="1" applyAlignment="1">
      <alignment horizontal="right" vertical="center" wrapText="1"/>
    </xf>
    <xf numFmtId="3" fontId="21" fillId="0" borderId="11" xfId="0" quotePrefix="1" applyNumberFormat="1" applyFont="1" applyFill="1" applyBorder="1" applyAlignment="1">
      <alignment horizontal="right" vertical="center" wrapText="1"/>
    </xf>
    <xf numFmtId="0" fontId="3" fillId="0" borderId="0" xfId="0" applyFont="1" applyBorder="1" applyAlignment="1">
      <alignment horizontal="center" wrapText="1"/>
    </xf>
    <xf numFmtId="0" fontId="20" fillId="0" borderId="13" xfId="0" applyFont="1" applyBorder="1" applyAlignment="1">
      <alignment horizontal="justify" vertical="center" wrapText="1"/>
    </xf>
    <xf numFmtId="9" fontId="15" fillId="0" borderId="51" xfId="94" applyFont="1" applyBorder="1" applyAlignment="1">
      <alignment horizontal="center" vertical="center"/>
    </xf>
    <xf numFmtId="0" fontId="20" fillId="0" borderId="14" xfId="0" applyFont="1" applyBorder="1" applyAlignment="1">
      <alignment horizontal="left" vertical="center" wrapText="1"/>
    </xf>
    <xf numFmtId="0" fontId="20" fillId="0" borderId="15" xfId="0" applyFont="1" applyBorder="1" applyAlignment="1">
      <alignment horizontal="justify" vertical="center" wrapText="1"/>
    </xf>
    <xf numFmtId="0" fontId="20" fillId="0" borderId="56" xfId="0" applyFont="1" applyBorder="1" applyAlignment="1">
      <alignment horizontal="justify" vertical="center" wrapText="1"/>
    </xf>
    <xf numFmtId="9" fontId="15" fillId="0" borderId="75" xfId="94" applyFont="1" applyBorder="1" applyAlignment="1">
      <alignment horizontal="center" vertical="center"/>
    </xf>
    <xf numFmtId="9" fontId="15" fillId="0" borderId="2" xfId="94" applyFont="1" applyBorder="1" applyAlignment="1">
      <alignment horizontal="center" vertical="center"/>
    </xf>
  </cellXfs>
  <cellStyles count="99">
    <cellStyle name="Hypertextové prepojenie" xfId="1" builtinId="8" hidden="1"/>
    <cellStyle name="Hypertextové prepojenie" xfId="3" builtinId="8" hidden="1"/>
    <cellStyle name="Hypertextové prepojenie" xfId="5" builtinId="8" hidden="1"/>
    <cellStyle name="Hypertextové prepojenie" xfId="7" builtinId="8" hidden="1"/>
    <cellStyle name="Hypertextové prepojenie" xfId="9" builtinId="8" hidden="1"/>
    <cellStyle name="Hypertextové prepojenie" xfId="11" builtinId="8" hidden="1"/>
    <cellStyle name="Hypertextové prepojenie" xfId="13" builtinId="8" hidden="1"/>
    <cellStyle name="Hypertextové prepojenie" xfId="15" builtinId="8" hidden="1"/>
    <cellStyle name="Hypertextové prepojenie" xfId="17" builtinId="8" hidden="1"/>
    <cellStyle name="Hypertextové prepojenie" xfId="19" builtinId="8" hidden="1"/>
    <cellStyle name="Hypertextové prepojenie" xfId="21" builtinId="8" hidden="1"/>
    <cellStyle name="Hypertextové prepojenie" xfId="23" builtinId="8" hidden="1"/>
    <cellStyle name="Hypertextové prepojenie" xfId="25" builtinId="8" hidden="1"/>
    <cellStyle name="Hypertextové prepojenie" xfId="27" builtinId="8" hidden="1"/>
    <cellStyle name="Hypertextové prepojenie" xfId="29" builtinId="8" hidden="1"/>
    <cellStyle name="Hypertextové prepojenie" xfId="31" builtinId="8" hidden="1"/>
    <cellStyle name="Hypertextové prepojenie" xfId="33" builtinId="8" hidden="1"/>
    <cellStyle name="Hypertextové prepojenie" xfId="35" builtinId="8" hidden="1"/>
    <cellStyle name="Hypertextové prepojenie" xfId="37" builtinId="8" hidden="1"/>
    <cellStyle name="Hypertextové prepojenie" xfId="39" builtinId="8" hidden="1"/>
    <cellStyle name="Hypertextové prepojenie" xfId="41" builtinId="8" hidden="1"/>
    <cellStyle name="Hypertextové prepojenie" xfId="43" builtinId="8" hidden="1"/>
    <cellStyle name="Hypertextové prepojenie" xfId="45" builtinId="8" hidden="1"/>
    <cellStyle name="Hypertextové prepojenie" xfId="47" builtinId="8" hidden="1"/>
    <cellStyle name="Hypertextové prepojenie" xfId="49" builtinId="8" hidden="1"/>
    <cellStyle name="Hypertextové prepojenie" xfId="51" builtinId="8" hidden="1"/>
    <cellStyle name="Hypertextové prepojenie" xfId="53" builtinId="8" hidden="1"/>
    <cellStyle name="Hypertextové prepojenie" xfId="55" builtinId="8" hidden="1"/>
    <cellStyle name="Hypertextové prepojenie" xfId="57" builtinId="8" hidden="1"/>
    <cellStyle name="Hypertextové prepojenie" xfId="59" builtinId="8" hidden="1"/>
    <cellStyle name="Hypertextové prepojenie" xfId="61" builtinId="8" hidden="1"/>
    <cellStyle name="Hypertextové prepojenie" xfId="63" builtinId="8" hidden="1"/>
    <cellStyle name="Hypertextové prepojenie" xfId="65" builtinId="8" hidden="1"/>
    <cellStyle name="Hypertextové prepojenie" xfId="67" builtinId="8" hidden="1"/>
    <cellStyle name="Hypertextové prepojenie" xfId="69" builtinId="8" hidden="1"/>
    <cellStyle name="Hypertextové prepojenie" xfId="71" builtinId="8" hidden="1"/>
    <cellStyle name="Hypertextové prepojenie" xfId="73" builtinId="8" hidden="1"/>
    <cellStyle name="Hypertextové prepojenie" xfId="75" builtinId="8" hidden="1"/>
    <cellStyle name="Hypertextové prepojenie" xfId="77" builtinId="8" hidden="1"/>
    <cellStyle name="Hypertextové prepojenie" xfId="79" builtinId="8" hidden="1"/>
    <cellStyle name="Hypertextové prepojenie" xfId="81" builtinId="8" hidden="1"/>
    <cellStyle name="Hypertextové prepojenie" xfId="83" builtinId="8" hidden="1"/>
    <cellStyle name="Hypertextové prepojenie" xfId="85" builtinId="8"/>
    <cellStyle name="Normal 2" xfId="97"/>
    <cellStyle name="Normálne" xfId="0" builtinId="0"/>
    <cellStyle name="Normálne 2" xfId="95"/>
    <cellStyle name="Normálne 3" xfId="96"/>
    <cellStyle name="Per cent 2" xfId="98"/>
    <cellStyle name="Percentá" xfId="94" builtinId="5"/>
    <cellStyle name="Použité hypertextové prepojenie" xfId="2" builtinId="9" hidden="1"/>
    <cellStyle name="Použité hypertextové prepojenie" xfId="4" builtinId="9" hidden="1"/>
    <cellStyle name="Použité hypertextové prepojenie" xfId="6" builtinId="9" hidden="1"/>
    <cellStyle name="Použité hypertextové prepojenie" xfId="8" builtinId="9" hidden="1"/>
    <cellStyle name="Použité hypertextové prepojenie" xfId="10" builtinId="9" hidden="1"/>
    <cellStyle name="Použité hypertextové prepojenie" xfId="12" builtinId="9" hidden="1"/>
    <cellStyle name="Použité hypertextové prepojenie" xfId="14" builtinId="9" hidden="1"/>
    <cellStyle name="Použité hypertextové prepojenie" xfId="16" builtinId="9" hidden="1"/>
    <cellStyle name="Použité hypertextové prepojenie" xfId="18" builtinId="9" hidden="1"/>
    <cellStyle name="Použité hypertextové prepojenie" xfId="20" builtinId="9" hidden="1"/>
    <cellStyle name="Použité hypertextové prepojenie" xfId="22" builtinId="9" hidden="1"/>
    <cellStyle name="Použité hypertextové prepojenie" xfId="24" builtinId="9" hidden="1"/>
    <cellStyle name="Použité hypertextové prepojenie" xfId="26" builtinId="9" hidden="1"/>
    <cellStyle name="Použité hypertextové prepojenie" xfId="28" builtinId="9" hidden="1"/>
    <cellStyle name="Použité hypertextové prepojenie" xfId="30" builtinId="9" hidden="1"/>
    <cellStyle name="Použité hypertextové prepojenie" xfId="32" builtinId="9" hidden="1"/>
    <cellStyle name="Použité hypertextové prepojenie" xfId="34" builtinId="9" hidden="1"/>
    <cellStyle name="Použité hypertextové prepojenie" xfId="36" builtinId="9" hidden="1"/>
    <cellStyle name="Použité hypertextové prepojenie" xfId="38" builtinId="9" hidden="1"/>
    <cellStyle name="Použité hypertextové prepojenie" xfId="40" builtinId="9" hidden="1"/>
    <cellStyle name="Použité hypertextové prepojenie" xfId="42" builtinId="9" hidden="1"/>
    <cellStyle name="Použité hypertextové prepojenie" xfId="44" builtinId="9" hidden="1"/>
    <cellStyle name="Použité hypertextové prepojenie" xfId="46" builtinId="9" hidden="1"/>
    <cellStyle name="Použité hypertextové prepojenie" xfId="48" builtinId="9" hidden="1"/>
    <cellStyle name="Použité hypertextové prepojenie" xfId="50" builtinId="9" hidden="1"/>
    <cellStyle name="Použité hypertextové prepojenie" xfId="52" builtinId="9" hidden="1"/>
    <cellStyle name="Použité hypertextové prepojenie" xfId="54" builtinId="9" hidden="1"/>
    <cellStyle name="Použité hypertextové prepojenie" xfId="56" builtinId="9" hidden="1"/>
    <cellStyle name="Použité hypertextové prepojenie" xfId="58" builtinId="9" hidden="1"/>
    <cellStyle name="Použité hypertextové prepojenie" xfId="60" builtinId="9" hidden="1"/>
    <cellStyle name="Použité hypertextové prepojenie" xfId="62" builtinId="9" hidden="1"/>
    <cellStyle name="Použité hypertextové prepojenie" xfId="64" builtinId="9" hidden="1"/>
    <cellStyle name="Použité hypertextové prepojenie" xfId="66" builtinId="9" hidden="1"/>
    <cellStyle name="Použité hypertextové prepojenie" xfId="68" builtinId="9" hidden="1"/>
    <cellStyle name="Použité hypertextové prepojenie" xfId="70" builtinId="9" hidden="1"/>
    <cellStyle name="Použité hypertextové prepojenie" xfId="72" builtinId="9" hidden="1"/>
    <cellStyle name="Použité hypertextové prepojenie" xfId="74" builtinId="9" hidden="1"/>
    <cellStyle name="Použité hypertextové prepojenie" xfId="76" builtinId="9" hidden="1"/>
    <cellStyle name="Použité hypertextové prepojenie" xfId="78" builtinId="9" hidden="1"/>
    <cellStyle name="Použité hypertextové prepojenie" xfId="80" builtinId="9" hidden="1"/>
    <cellStyle name="Použité hypertextové prepojenie" xfId="82" builtinId="9" hidden="1"/>
    <cellStyle name="Použité hypertextové prepojenie" xfId="84" builtinId="9" hidden="1"/>
    <cellStyle name="Použité hypertextové prepojenie" xfId="86" builtinId="9" hidden="1"/>
    <cellStyle name="Použité hypertextové prepojenie" xfId="87" builtinId="9" hidden="1"/>
    <cellStyle name="Použité hypertextové prepojenie" xfId="88" builtinId="9" hidden="1"/>
    <cellStyle name="Použité hypertextové prepojenie" xfId="89" builtinId="9" hidden="1"/>
    <cellStyle name="Použité hypertextové prepojenie" xfId="90" builtinId="9" hidden="1"/>
    <cellStyle name="Použité hypertextové prepojenie" xfId="91" builtinId="9" hidden="1"/>
    <cellStyle name="Použité hypertextové prepojenie" xfId="92" builtinId="9" hidden="1"/>
    <cellStyle name="Použité hypertextové prepojenie" xfId="93" builtinId="9" hidden="1"/>
  </cellStyles>
  <dxfs count="58">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59996337778862885"/>
        </patternFill>
      </fill>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val="0"/>
        <i/>
        <strike val="0"/>
        <condense val="0"/>
        <extend val="0"/>
        <outline val="0"/>
        <shadow val="0"/>
        <u val="none"/>
        <vertAlign val="baseline"/>
        <sz val="10"/>
        <color theme="1"/>
        <name val="Calibri"/>
        <scheme val="minor"/>
      </font>
    </dxf>
    <dxf>
      <font>
        <b val="0"/>
        <i/>
        <strike val="0"/>
        <condense val="0"/>
        <extend val="0"/>
        <outline val="0"/>
        <shadow val="0"/>
        <u val="none"/>
        <vertAlign val="baseline"/>
        <sz val="10"/>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0"/>
        <color theme="1"/>
        <name val="Calibri"/>
        <scheme val="minor"/>
      </font>
      <fill>
        <patternFill patternType="solid">
          <fgColor theme="4" tint="0.79998168889431442"/>
          <bgColor theme="4" tint="0.79998168889431442"/>
        </patternFill>
      </fill>
      <border diagonalUp="0" diagonalDown="0" outline="0">
        <left style="thin">
          <color theme="4" tint="0.39997558519241921"/>
        </left>
        <right style="thin">
          <color theme="4" tint="0.39997558519241921"/>
        </right>
        <top/>
        <bottom style="thin">
          <color theme="4" tint="0.39997558519241921"/>
        </bottom>
      </border>
    </dxf>
    <dxf>
      <border outline="0">
        <bottom style="thin">
          <color theme="4" tint="0.39997558519241921"/>
        </bottom>
      </border>
    </dxf>
    <dxf>
      <font>
        <b val="0"/>
        <i val="0"/>
        <strike val="0"/>
        <condense val="0"/>
        <extend val="0"/>
        <outline val="0"/>
        <shadow val="0"/>
        <u val="none"/>
        <vertAlign val="baseline"/>
        <sz val="10"/>
        <color theme="1"/>
        <name val="Calibri"/>
        <scheme val="minor"/>
      </font>
      <fill>
        <patternFill patternType="solid">
          <fgColor theme="4" tint="0.79998168889431442"/>
          <bgColor theme="4" tint="0.79998168889431442"/>
        </patternFill>
      </fill>
    </dxf>
    <dxf>
      <font>
        <strike val="0"/>
        <outline val="0"/>
        <shadow val="0"/>
        <u val="none"/>
        <vertAlign val="baseline"/>
        <sz val="10"/>
        <name val="Calibri"/>
        <scheme val="minor"/>
      </font>
    </dxf>
    <dxf>
      <border outline="0">
        <bottom style="thin">
          <color theme="4" tint="0.39997558519241921"/>
        </bottom>
      </border>
    </dxf>
    <dxf>
      <font>
        <strike val="0"/>
        <outline val="0"/>
        <shadow val="0"/>
        <u val="none"/>
        <vertAlign val="baseline"/>
        <sz val="1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Calibri"/>
        <scheme val="minor"/>
      </font>
    </dxf>
    <dxf>
      <border outline="0">
        <top style="thin">
          <color theme="4" tint="0.39997558519241921"/>
        </top>
      </border>
    </dxf>
    <dxf>
      <border outline="0">
        <left style="medium">
          <color auto="1"/>
        </left>
        <top style="medium">
          <color auto="1"/>
        </top>
        <bottom style="thin">
          <color theme="4" tint="0.39997558519241921"/>
        </bottom>
      </border>
    </dxf>
    <dxf>
      <font>
        <strike val="0"/>
        <outline val="0"/>
        <shadow val="0"/>
        <u val="none"/>
        <vertAlign val="baseline"/>
        <sz val="10"/>
        <name val="Calibri"/>
        <scheme val="minor"/>
      </font>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dxf>
    <dxf>
      <font>
        <strike val="0"/>
        <outline val="0"/>
        <shadow val="0"/>
        <u val="none"/>
        <vertAlign val="baseline"/>
        <sz val="10"/>
        <name val="Calibri"/>
        <scheme val="minor"/>
      </font>
    </dxf>
    <dxf>
      <font>
        <strike val="0"/>
        <outline val="0"/>
        <shadow val="0"/>
        <u val="none"/>
        <vertAlign val="baseline"/>
        <sz val="10"/>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0"/>
        <name val="Calibri"/>
        <scheme val="minor"/>
      </font>
    </dxf>
    <dxf>
      <border outline="0">
        <top style="medium">
          <color auto="1"/>
        </top>
      </border>
    </dxf>
    <dxf>
      <font>
        <strike val="0"/>
        <outline val="0"/>
        <shadow val="0"/>
        <u val="none"/>
        <vertAlign val="baseline"/>
        <sz val="10"/>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0"/>
        <name val="Calibri"/>
        <scheme val="minor"/>
      </font>
    </dxf>
    <dxf>
      <border outline="0">
        <top style="medium">
          <color auto="1"/>
        </top>
      </border>
    </dxf>
    <dxf>
      <font>
        <strike val="0"/>
        <outline val="0"/>
        <shadow val="0"/>
        <u val="none"/>
        <vertAlign val="baseline"/>
        <sz val="10"/>
        <name val="Calibri"/>
        <scheme val="minor"/>
      </font>
    </dxf>
    <dxf>
      <font>
        <b/>
        <i val="0"/>
        <strike val="0"/>
        <condense val="0"/>
        <extend val="0"/>
        <outline val="0"/>
        <shadow val="0"/>
        <u val="none"/>
        <vertAlign val="baseline"/>
        <sz val="11"/>
        <color theme="0"/>
        <name val="Calibri"/>
        <scheme val="minor"/>
      </font>
      <alignment horizontal="general" vertical="center" textRotation="0" wrapText="1" indent="0" justifyLastLine="0" shrinkToFit="0" readingOrder="0"/>
    </dxf>
    <dxf>
      <font>
        <strike val="0"/>
        <outline val="0"/>
        <shadow val="0"/>
        <u val="none"/>
        <vertAlign val="baseline"/>
        <sz val="10"/>
        <name val="Calibri"/>
        <scheme val="minor"/>
      </font>
    </dxf>
    <dxf>
      <border outline="0">
        <top style="medium">
          <color auto="1"/>
        </top>
      </border>
    </dxf>
    <dxf>
      <font>
        <strike val="0"/>
        <outline val="0"/>
        <shadow val="0"/>
        <u val="none"/>
        <vertAlign val="baseline"/>
        <sz val="10"/>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0"/>
        <name val="Calibri"/>
        <scheme val="minor"/>
      </font>
    </dxf>
    <dxf>
      <border outline="0">
        <left style="thin">
          <color theme="4" tint="0.39997558519241921"/>
        </left>
      </border>
    </dxf>
    <dxf>
      <font>
        <strike val="0"/>
        <outline val="0"/>
        <shadow val="0"/>
        <u val="none"/>
        <vertAlign val="baseline"/>
        <sz val="10"/>
        <name val="Calibri"/>
        <scheme val="minor"/>
      </font>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19847</xdr:colOff>
      <xdr:row>1</xdr:row>
      <xdr:rowOff>9921</xdr:rowOff>
    </xdr:from>
    <xdr:to>
      <xdr:col>3</xdr:col>
      <xdr:colOff>489869</xdr:colOff>
      <xdr:row>9</xdr:row>
      <xdr:rowOff>158750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98831" y="198437"/>
          <a:ext cx="1640804" cy="2222501"/>
        </a:xfrm>
        <a:prstGeom prst="rect">
          <a:avLst/>
        </a:prstGeom>
        <a:ln>
          <a:solidFill>
            <a:sysClr val="windowText" lastClr="000000"/>
          </a:solidFill>
        </a:ln>
      </xdr:spPr>
    </xdr:pic>
    <xdr:clientData/>
  </xdr:twoCellAnchor>
</xdr:wsDr>
</file>

<file path=xl/tables/table1.xml><?xml version="1.0" encoding="utf-8"?>
<table xmlns="http://schemas.openxmlformats.org/spreadsheetml/2006/main" id="1" name="Table1" displayName="Table1" ref="C1:C7" totalsRowShown="0" headerRowDxfId="57" dataDxfId="56" tableBorderDxfId="55">
  <autoFilter ref="C1:C7"/>
  <tableColumns count="1">
    <tableColumn id="1" name="TRANSPORT MODE" dataDxfId="54"/>
  </tableColumns>
  <tableStyleInfo name="TableStyleMedium2" showFirstColumn="0" showLastColumn="0" showRowStripes="1" showColumnStripes="0"/>
</table>
</file>

<file path=xl/tables/table10.xml><?xml version="1.0" encoding="utf-8"?>
<table xmlns="http://schemas.openxmlformats.org/spreadsheetml/2006/main" id="3" name="Table3" displayName="Table3" ref="G1:G2" totalsRowShown="0" headerRowDxfId="22" dataDxfId="21">
  <autoFilter ref="G1:G2"/>
  <tableColumns count="1">
    <tableColumn id="1" name="Select:" dataDxfId="20"/>
  </tableColumns>
  <tableStyleInfo name="TableStyleMedium2" showFirstColumn="0" showLastColumn="0" showRowStripes="1" showColumnStripes="0"/>
</table>
</file>

<file path=xl/tables/table11.xml><?xml version="1.0" encoding="utf-8"?>
<table xmlns="http://schemas.openxmlformats.org/spreadsheetml/2006/main" id="7" name="Table7" displayName="Table7" ref="L1:L5" totalsRowShown="0" dataDxfId="19">
  <autoFilter ref="L1:L5"/>
  <tableColumns count="1">
    <tableColumn id="1" name="APPLICATION LEVEL" dataDxfId="18"/>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D1:D11" totalsRowShown="0" headerRowDxfId="53" dataDxfId="52" tableBorderDxfId="51">
  <autoFilter ref="D1:D11"/>
  <tableColumns count="1">
    <tableColumn id="1" name="ALTERNATIVE FUEL" dataDxfId="50"/>
  </tableColumns>
  <tableStyleInfo name="TableStyleMedium2" showFirstColumn="0" showLastColumn="0" showRowStripes="1" showColumnStripes="0"/>
</table>
</file>

<file path=xl/tables/table3.xml><?xml version="1.0" encoding="utf-8"?>
<table xmlns="http://schemas.openxmlformats.org/spreadsheetml/2006/main" id="4" name="Table4" displayName="Table4" ref="E1:E11" totalsRowShown="0" headerRowDxfId="49" dataDxfId="48" tableBorderDxfId="47">
  <autoFilter ref="E1:E11"/>
  <tableColumns count="1">
    <tableColumn id="1" name="TYPE LEGAL MEASURES" dataDxfId="46"/>
  </tableColumns>
  <tableStyleInfo name="TableStyleMedium2" showFirstColumn="0" showLastColumn="0" showRowStripes="1" showColumnStripes="0"/>
</table>
</file>

<file path=xl/tables/table4.xml><?xml version="1.0" encoding="utf-8"?>
<table xmlns="http://schemas.openxmlformats.org/spreadsheetml/2006/main" id="5" name="Table5" displayName="Table5" ref="F1:F6" totalsRowShown="0" headerRowDxfId="45" dataDxfId="44" tableBorderDxfId="43">
  <autoFilter ref="F1:F6"/>
  <tableColumns count="1">
    <tableColumn id="1" name="TYPE OF POLICY MEASURES M1" dataDxfId="42"/>
  </tableColumns>
  <tableStyleInfo name="TableStyleMedium2" showFirstColumn="0" showLastColumn="0" showRowStripes="1" showColumnStripes="0"/>
</table>
</file>

<file path=xl/tables/table5.xml><?xml version="1.0" encoding="utf-8"?>
<table xmlns="http://schemas.openxmlformats.org/spreadsheetml/2006/main" id="6" name="Table6" displayName="Table6" ref="H1:H8" totalsRowShown="0" headerRowDxfId="41" dataDxfId="40">
  <autoFilter ref="H1:H8"/>
  <tableColumns count="1">
    <tableColumn id="1" name="Financial incentives" dataDxfId="39"/>
  </tableColumns>
  <tableStyleInfo name="TableStyleMedium2" showFirstColumn="0" showLastColumn="0" showRowStripes="1" showColumnStripes="0"/>
</table>
</file>

<file path=xl/tables/table6.xml><?xml version="1.0" encoding="utf-8"?>
<table xmlns="http://schemas.openxmlformats.org/spreadsheetml/2006/main" id="8" name="Table8" displayName="Table8" ref="B1:B6" totalsRowShown="0" headerRowDxfId="38" dataDxfId="36" headerRowBorderDxfId="37" tableBorderDxfId="35" totalsRowBorderDxfId="34">
  <autoFilter ref="B1:B6"/>
  <tableColumns count="1">
    <tableColumn id="1" name="AF FIELD" dataDxfId="33"/>
  </tableColumns>
  <tableStyleInfo name="TableStyleMedium2" showFirstColumn="0" showLastColumn="0" showRowStripes="1" showColumnStripes="0"/>
</table>
</file>

<file path=xl/tables/table7.xml><?xml version="1.0" encoding="utf-8"?>
<table xmlns="http://schemas.openxmlformats.org/spreadsheetml/2006/main" id="14" name="Table14" displayName="Table14" ref="I1:I2" totalsRowShown="0" headerRowDxfId="32" dataDxfId="31">
  <autoFilter ref="I1:I2"/>
  <tableColumns count="1">
    <tableColumn id="1" name="Non-financial incentives" dataDxfId="30"/>
  </tableColumns>
  <tableStyleInfo name="TableStyleMedium2" showFirstColumn="0" showLastColumn="0" showRowStripes="1" showColumnStripes="0"/>
</table>
</file>

<file path=xl/tables/table8.xml><?xml version="1.0" encoding="utf-8"?>
<table xmlns="http://schemas.openxmlformats.org/spreadsheetml/2006/main" id="15" name="Table15" displayName="Table15" ref="J1:J2" totalsRowShown="0" headerRowDxfId="29" dataDxfId="28" tableBorderDxfId="27">
  <autoFilter ref="J1:J2"/>
  <tableColumns count="1">
    <tableColumn id="1" name="Education / Information" dataDxfId="26"/>
  </tableColumns>
  <tableStyleInfo name="TableStyleMedium2" showFirstColumn="0" showLastColumn="0" showRowStripes="1" showColumnStripes="0"/>
</table>
</file>

<file path=xl/tables/table9.xml><?xml version="1.0" encoding="utf-8"?>
<table xmlns="http://schemas.openxmlformats.org/spreadsheetml/2006/main" id="17" name="Table17" displayName="Table17" ref="K1:K2" totalsRowShown="0" dataDxfId="25" tableBorderDxfId="24">
  <autoFilter ref="K1:K2"/>
  <tableColumns count="1">
    <tableColumn id="1" name="Other " dataDxfId="23"/>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goultralow.com/company-cars-and-fleet-vehicles/tax-benefits/" TargetMode="External"/><Relationship Id="rId13" Type="http://schemas.openxmlformats.org/officeDocument/2006/relationships/hyperlink" Target="https://www.acea.be/uploads/publications/ACEA_position_paper-Action_plan_Alternative_fuels_infrastructure.pdf" TargetMode="External"/><Relationship Id="rId3" Type="http://schemas.openxmlformats.org/officeDocument/2006/relationships/hyperlink" Target="https://acm.eionet.europa.eu/reports/docs/EIONET_Rep_ETCACM_2018_1_Vehicle_Taxes.pdf" TargetMode="External"/><Relationship Id="rId7" Type="http://schemas.openxmlformats.org/officeDocument/2006/relationships/hyperlink" Target="https://assets.publishing.service.gov.uk/government/uploads/system/uploads/attachment_data/file/709655/ultra-low-emission-vehicles-tax-benefits.pdf" TargetMode="External"/><Relationship Id="rId12" Type="http://schemas.openxmlformats.org/officeDocument/2006/relationships/hyperlink" Target="https://www.bdo.be/en-gb/news/2016/vat-deduction-on-company-cars-three-calculation-m" TargetMode="External"/><Relationship Id="rId17" Type="http://schemas.openxmlformats.org/officeDocument/2006/relationships/printerSettings" Target="../printerSettings/printerSettings10.bin"/><Relationship Id="rId2" Type="http://schemas.openxmlformats.org/officeDocument/2006/relationships/hyperlink" Target="https://ec.europa.eu/eurostat/web/products-manuals-and-guidelines/-/KS-RA-10-028" TargetMode="External"/><Relationship Id="rId16" Type="http://schemas.openxmlformats.org/officeDocument/2006/relationships/hyperlink" Target="https://publications.europa.eu/en/publication-detail/-/publication/d80ea8e8-c559-11e7-9b01-01aa75ed71a1" TargetMode="External"/><Relationship Id="rId1" Type="http://schemas.openxmlformats.org/officeDocument/2006/relationships/hyperlink" Target="https://ec.europa.eu/transport/facts-fundings/statistics/pocketbook-2018_en" TargetMode="External"/><Relationship Id="rId6" Type="http://schemas.openxmlformats.org/officeDocument/2006/relationships/hyperlink" Target="https://www.parkers.co.uk/company-cars/what-is-bik/" TargetMode="External"/><Relationship Id="rId11" Type="http://schemas.openxmlformats.org/officeDocument/2006/relationships/hyperlink" Target="http://icvue.eu/download?file=6" TargetMode="External"/><Relationship Id="rId5" Type="http://schemas.openxmlformats.org/officeDocument/2006/relationships/hyperlink" Target="https://www.eea.europa.eu/themes/transport/vehicles-taxation/appropriate-taxes-and-incentives-do" TargetMode="External"/><Relationship Id="rId15" Type="http://schemas.openxmlformats.org/officeDocument/2006/relationships/hyperlink" Target="https://eur-lex.europa.eu/legal-content/EN/TXT/?uri=COM:2017:0652:FIN" TargetMode="External"/><Relationship Id="rId10" Type="http://schemas.openxmlformats.org/officeDocument/2006/relationships/hyperlink" Target="https://www.acea.be/uploads/publications/EV_incentives_overview_2018_v2.pdf" TargetMode="External"/><Relationship Id="rId4" Type="http://schemas.openxmlformats.org/officeDocument/2006/relationships/hyperlink" Target="https://www.acea.be/uploads/news_documents/ACEA_Tax_Guide_2018.pdf" TargetMode="External"/><Relationship Id="rId9" Type="http://schemas.openxmlformats.org/officeDocument/2006/relationships/hyperlink" Target="https://www.thebalancesmb.com/what-is-bonus-depreciation-398144" TargetMode="External"/><Relationship Id="rId14" Type="http://schemas.openxmlformats.org/officeDocument/2006/relationships/hyperlink" Target="https://ec.europa.eu/info/sites/info/files/file_import/better-regulation-toolbox-18_en_0.pdf" TargetMode="External"/></Relationships>
</file>

<file path=xl/worksheets/_rels/sheet1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1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tabSelected="1" zoomScaleNormal="100" zoomScalePageLayoutView="96" workbookViewId="0">
      <selection activeCell="E26" sqref="E26"/>
    </sheetView>
  </sheetViews>
  <sheetFormatPr defaultColWidth="8.7109375" defaultRowHeight="15" x14ac:dyDescent="0.25"/>
  <cols>
    <col min="1" max="1" width="97.140625" style="32" customWidth="1"/>
    <col min="2" max="16384" width="8.7109375" style="32"/>
  </cols>
  <sheetData>
    <row r="1" spans="1:17" x14ac:dyDescent="0.25">
      <c r="A1" s="185" t="s">
        <v>193</v>
      </c>
      <c r="B1" s="185"/>
      <c r="C1" s="185"/>
      <c r="D1" s="185"/>
      <c r="E1" s="185"/>
      <c r="F1" s="185"/>
      <c r="G1" s="185"/>
      <c r="H1" s="185"/>
      <c r="I1" s="185"/>
      <c r="J1" s="185"/>
      <c r="K1" s="185"/>
      <c r="L1" s="185"/>
      <c r="M1" s="185"/>
      <c r="N1" s="185"/>
      <c r="O1" s="185"/>
      <c r="P1" s="185"/>
      <c r="Q1" s="185"/>
    </row>
    <row r="2" spans="1:17" ht="30" x14ac:dyDescent="0.25">
      <c r="A2" s="342" t="s">
        <v>413</v>
      </c>
      <c r="B2" s="187"/>
      <c r="C2" s="187"/>
      <c r="D2" s="187"/>
      <c r="E2" s="187"/>
      <c r="F2" s="187"/>
      <c r="G2" s="187"/>
      <c r="H2" s="187"/>
      <c r="I2" s="187"/>
      <c r="J2" s="187"/>
      <c r="K2" s="187"/>
      <c r="L2" s="187"/>
      <c r="M2" s="187"/>
      <c r="N2" s="187"/>
      <c r="O2" s="187"/>
      <c r="P2" s="187"/>
      <c r="Q2" s="187"/>
    </row>
    <row r="3" spans="1:17" x14ac:dyDescent="0.25">
      <c r="A3" s="186"/>
      <c r="B3" s="187"/>
      <c r="C3" s="187"/>
      <c r="D3" s="187"/>
      <c r="E3" s="187"/>
      <c r="F3" s="187"/>
      <c r="G3" s="187"/>
      <c r="H3" s="187"/>
      <c r="I3" s="187"/>
      <c r="J3" s="187"/>
      <c r="K3" s="187"/>
      <c r="L3" s="187"/>
      <c r="M3" s="187"/>
      <c r="N3" s="187"/>
      <c r="O3" s="187"/>
      <c r="P3" s="187"/>
      <c r="Q3" s="187"/>
    </row>
    <row r="5" spans="1:17" x14ac:dyDescent="0.25">
      <c r="A5" s="5" t="s">
        <v>137</v>
      </c>
    </row>
    <row r="6" spans="1:17" ht="30" x14ac:dyDescent="0.25">
      <c r="A6" s="26" t="s">
        <v>395</v>
      </c>
    </row>
    <row r="7" spans="1:17" ht="30" x14ac:dyDescent="0.25">
      <c r="A7" s="26" t="s">
        <v>394</v>
      </c>
    </row>
    <row r="10" spans="1:17" x14ac:dyDescent="0.25">
      <c r="A10" s="5" t="s">
        <v>194</v>
      </c>
    </row>
    <row r="11" spans="1:17" x14ac:dyDescent="0.25">
      <c r="A11" s="188" t="s">
        <v>195</v>
      </c>
    </row>
    <row r="12" spans="1:17" x14ac:dyDescent="0.25">
      <c r="A12" s="188" t="s">
        <v>203</v>
      </c>
    </row>
    <row r="13" spans="1:17" x14ac:dyDescent="0.25">
      <c r="A13" s="188" t="s">
        <v>196</v>
      </c>
    </row>
    <row r="14" spans="1:17" x14ac:dyDescent="0.25">
      <c r="A14" s="188" t="s">
        <v>197</v>
      </c>
    </row>
    <row r="15" spans="1:17" x14ac:dyDescent="0.25">
      <c r="A15" s="188" t="s">
        <v>198</v>
      </c>
    </row>
    <row r="16" spans="1:17" x14ac:dyDescent="0.25">
      <c r="A16" s="188" t="s">
        <v>199</v>
      </c>
    </row>
    <row r="17" spans="1:1" x14ac:dyDescent="0.25">
      <c r="A17" s="188" t="s">
        <v>200</v>
      </c>
    </row>
    <row r="18" spans="1:1" x14ac:dyDescent="0.25">
      <c r="A18" s="188" t="s">
        <v>201</v>
      </c>
    </row>
    <row r="19" spans="1:1" x14ac:dyDescent="0.25">
      <c r="A19" s="188" t="s">
        <v>297</v>
      </c>
    </row>
    <row r="20" spans="1:1" x14ac:dyDescent="0.25">
      <c r="A20" s="341" t="s">
        <v>258</v>
      </c>
    </row>
  </sheetData>
  <hyperlinks>
    <hyperlink ref="A11" location="'1. Legal Measures'!A1" display="1. Legal measures"/>
    <hyperlink ref="A12" location="'2. Policy Measures'!A1" display="2 Policy measures"/>
    <hyperlink ref="A13" location="'3. Deployment and manufacturing'!A1" display="3. Deployment and manufacturing"/>
    <hyperlink ref="A14" location="'4. RTD&amp;D'!A1" display="4. RTD&amp;D"/>
    <hyperlink ref="A15" location="'5a. AFV estimates'!A1" display="5a. AFV estimates"/>
    <hyperlink ref="A16" location="'5b.AFI targets'!A1" display="5b. AFI targets"/>
    <hyperlink ref="A17" location="'6. AFI developments'!A1" display="6. AFI developments"/>
    <hyperlink ref="A18" location="Abbreviations!A1" display="Abbreviations"/>
    <hyperlink ref="A20" location="Menus!A1" display="Menus"/>
    <hyperlink ref="A19" location="References!A1" display="References"/>
  </hyperlinks>
  <pageMargins left="0.7" right="0.7" top="0.75" bottom="0.75" header="0.3" footer="0.3"/>
  <pageSetup paperSize="9" orientation="landscape"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BreakPreview" topLeftCell="C1" zoomScaleNormal="100" zoomScaleSheetLayoutView="100" workbookViewId="0">
      <selection activeCell="F37" sqref="F37:K48"/>
    </sheetView>
  </sheetViews>
  <sheetFormatPr defaultColWidth="8.85546875" defaultRowHeight="15" x14ac:dyDescent="0.25"/>
  <cols>
    <col min="1" max="1" width="10.28515625" customWidth="1"/>
    <col min="2" max="2" width="119" style="26" customWidth="1"/>
    <col min="3" max="3" width="85.7109375" style="358" customWidth="1"/>
  </cols>
  <sheetData>
    <row r="1" spans="1:8" ht="14.1" customHeight="1" x14ac:dyDescent="0.25">
      <c r="A1" s="791" t="s">
        <v>297</v>
      </c>
      <c r="B1" s="791"/>
      <c r="C1" s="791"/>
    </row>
    <row r="2" spans="1:8" x14ac:dyDescent="0.25">
      <c r="A2" s="26"/>
    </row>
    <row r="3" spans="1:8" ht="20.45" customHeight="1" x14ac:dyDescent="0.25">
      <c r="A3" s="478" t="s">
        <v>300</v>
      </c>
      <c r="B3" s="358" t="s">
        <v>288</v>
      </c>
      <c r="C3" s="360" t="s">
        <v>269</v>
      </c>
    </row>
    <row r="4" spans="1:8" s="32" customFormat="1" ht="32.1" customHeight="1" x14ac:dyDescent="0.25">
      <c r="A4" s="479" t="s">
        <v>301</v>
      </c>
      <c r="B4" s="364" t="s">
        <v>312</v>
      </c>
      <c r="C4" s="359" t="s">
        <v>311</v>
      </c>
    </row>
    <row r="5" spans="1:8" s="32" customFormat="1" ht="20.45" customHeight="1" x14ac:dyDescent="0.25">
      <c r="A5" s="478" t="s">
        <v>310</v>
      </c>
      <c r="B5" s="358" t="s">
        <v>299</v>
      </c>
      <c r="C5" s="360" t="s">
        <v>298</v>
      </c>
    </row>
    <row r="6" spans="1:8" ht="30" x14ac:dyDescent="0.25">
      <c r="A6" s="363" t="s">
        <v>307</v>
      </c>
      <c r="B6" s="428" t="s">
        <v>309</v>
      </c>
      <c r="C6" s="359" t="s">
        <v>308</v>
      </c>
    </row>
    <row r="7" spans="1:8" ht="27" customHeight="1" x14ac:dyDescent="0.25">
      <c r="A7" s="478" t="s">
        <v>278</v>
      </c>
      <c r="B7" s="358" t="s">
        <v>289</v>
      </c>
      <c r="C7" s="359" t="s">
        <v>279</v>
      </c>
      <c r="D7" s="358"/>
      <c r="E7" s="358"/>
      <c r="F7" s="358"/>
      <c r="G7" s="358"/>
      <c r="H7" s="358"/>
    </row>
    <row r="8" spans="1:8" ht="33" customHeight="1" x14ac:dyDescent="0.25">
      <c r="A8" s="358" t="s">
        <v>363</v>
      </c>
      <c r="B8" s="358" t="s">
        <v>361</v>
      </c>
      <c r="C8" s="359" t="s">
        <v>365</v>
      </c>
      <c r="D8" s="246"/>
      <c r="E8" s="246"/>
      <c r="F8" s="246"/>
      <c r="G8" s="246"/>
      <c r="H8" s="246"/>
    </row>
    <row r="9" spans="1:8" ht="30" x14ac:dyDescent="0.25">
      <c r="A9" s="358" t="s">
        <v>364</v>
      </c>
      <c r="B9" s="368" t="s">
        <v>362</v>
      </c>
      <c r="C9" s="359" t="s">
        <v>366</v>
      </c>
      <c r="D9" s="246"/>
      <c r="E9" s="246"/>
      <c r="F9" s="246"/>
      <c r="G9" s="246"/>
      <c r="H9" s="246"/>
    </row>
    <row r="10" spans="1:8" ht="35.1" customHeight="1" x14ac:dyDescent="0.25">
      <c r="A10" s="478" t="s">
        <v>355</v>
      </c>
      <c r="B10" s="358" t="s">
        <v>243</v>
      </c>
      <c r="C10" s="359" t="s">
        <v>244</v>
      </c>
      <c r="D10" s="32"/>
      <c r="E10" s="32"/>
      <c r="F10" s="32"/>
      <c r="G10" s="32"/>
      <c r="H10" s="32"/>
    </row>
    <row r="11" spans="1:8" ht="30" x14ac:dyDescent="0.25">
      <c r="A11" s="358" t="s">
        <v>356</v>
      </c>
      <c r="B11" s="358" t="s">
        <v>357</v>
      </c>
      <c r="C11" s="359" t="s">
        <v>354</v>
      </c>
      <c r="D11" s="246"/>
      <c r="E11" s="246"/>
      <c r="F11" s="246"/>
      <c r="G11" s="246"/>
      <c r="H11" s="246"/>
    </row>
    <row r="12" spans="1:8" ht="30" x14ac:dyDescent="0.25">
      <c r="A12" s="478" t="s">
        <v>270</v>
      </c>
      <c r="B12" s="358" t="s">
        <v>292</v>
      </c>
      <c r="C12" s="360" t="s">
        <v>271</v>
      </c>
      <c r="D12" s="32"/>
      <c r="E12" s="32"/>
      <c r="F12" s="32"/>
      <c r="G12" s="32"/>
      <c r="H12" s="32"/>
    </row>
    <row r="13" spans="1:8" ht="30" x14ac:dyDescent="0.25">
      <c r="A13" s="478" t="s">
        <v>241</v>
      </c>
      <c r="B13" s="358" t="s">
        <v>242</v>
      </c>
      <c r="C13" s="359" t="s">
        <v>245</v>
      </c>
      <c r="D13" s="32"/>
      <c r="E13" s="32"/>
      <c r="F13" s="32"/>
      <c r="G13" s="32"/>
      <c r="H13" s="32"/>
    </row>
    <row r="14" spans="1:8" ht="45" x14ac:dyDescent="0.25">
      <c r="A14" s="478" t="s">
        <v>267</v>
      </c>
      <c r="B14" s="358" t="s">
        <v>293</v>
      </c>
      <c r="C14" s="359" t="s">
        <v>268</v>
      </c>
    </row>
    <row r="15" spans="1:8" x14ac:dyDescent="0.25">
      <c r="A15" s="478" t="s">
        <v>276</v>
      </c>
      <c r="B15" s="358" t="s">
        <v>294</v>
      </c>
      <c r="C15" s="359" t="s">
        <v>277</v>
      </c>
    </row>
    <row r="16" spans="1:8" ht="30" customHeight="1" x14ac:dyDescent="0.25">
      <c r="A16" s="358" t="s">
        <v>303</v>
      </c>
      <c r="B16" s="358" t="s">
        <v>302</v>
      </c>
      <c r="C16" s="359" t="s">
        <v>304</v>
      </c>
    </row>
    <row r="17" spans="1:3" ht="30" x14ac:dyDescent="0.25">
      <c r="A17" s="478" t="s">
        <v>274</v>
      </c>
      <c r="B17" s="358" t="s">
        <v>295</v>
      </c>
      <c r="C17" s="359" t="s">
        <v>275</v>
      </c>
    </row>
    <row r="18" spans="1:3" x14ac:dyDescent="0.25">
      <c r="A18" s="478" t="s">
        <v>272</v>
      </c>
      <c r="B18" s="358" t="s">
        <v>296</v>
      </c>
      <c r="C18" s="359" t="s">
        <v>273</v>
      </c>
    </row>
    <row r="19" spans="1:3" ht="45" x14ac:dyDescent="0.25">
      <c r="A19" s="358" t="s">
        <v>313</v>
      </c>
      <c r="B19" s="358" t="s">
        <v>306</v>
      </c>
      <c r="C19" s="359" t="s">
        <v>305</v>
      </c>
    </row>
    <row r="20" spans="1:3" x14ac:dyDescent="0.25">
      <c r="A20" s="26"/>
    </row>
    <row r="21" spans="1:3" x14ac:dyDescent="0.25">
      <c r="A21" s="26"/>
    </row>
    <row r="22" spans="1:3" x14ac:dyDescent="0.25">
      <c r="A22" s="26"/>
    </row>
    <row r="23" spans="1:3" x14ac:dyDescent="0.25">
      <c r="A23" s="26"/>
    </row>
    <row r="24" spans="1:3" x14ac:dyDescent="0.25">
      <c r="A24" s="26"/>
    </row>
    <row r="25" spans="1:3" x14ac:dyDescent="0.25">
      <c r="A25" s="26"/>
    </row>
    <row r="26" spans="1:3" x14ac:dyDescent="0.25">
      <c r="A26" s="26"/>
    </row>
    <row r="27" spans="1:3" x14ac:dyDescent="0.25">
      <c r="A27" s="26"/>
    </row>
    <row r="28" spans="1:3" x14ac:dyDescent="0.25">
      <c r="A28" s="26"/>
    </row>
    <row r="29" spans="1:3" x14ac:dyDescent="0.25">
      <c r="A29" s="26"/>
    </row>
    <row r="30" spans="1:3" x14ac:dyDescent="0.25">
      <c r="A30" s="26"/>
    </row>
    <row r="31" spans="1:3" x14ac:dyDescent="0.25">
      <c r="A31" s="26"/>
    </row>
    <row r="32" spans="1:3" x14ac:dyDescent="0.25">
      <c r="A32" s="26"/>
    </row>
  </sheetData>
  <sortState ref="A4:C19">
    <sortCondition ref="A3"/>
  </sortState>
  <mergeCells count="1">
    <mergeCell ref="A1:C1"/>
  </mergeCells>
  <hyperlinks>
    <hyperlink ref="C10" r:id="rId1"/>
    <hyperlink ref="C13" r:id="rId2"/>
    <hyperlink ref="C14" r:id="rId3"/>
    <hyperlink ref="C3" r:id="rId4"/>
    <hyperlink ref="C12" r:id="rId5"/>
    <hyperlink ref="C18" r:id="rId6"/>
    <hyperlink ref="C17" r:id="rId7"/>
    <hyperlink ref="C15" r:id="rId8"/>
    <hyperlink ref="C7" r:id="rId9"/>
    <hyperlink ref="C5" r:id="rId10"/>
    <hyperlink ref="C16" r:id="rId11"/>
    <hyperlink ref="C6" r:id="rId12"/>
    <hyperlink ref="C4" r:id="rId13"/>
    <hyperlink ref="C11" r:id="rId14"/>
    <hyperlink ref="C8" r:id="rId15"/>
    <hyperlink ref="C9" r:id="rId16"/>
  </hyperlinks>
  <pageMargins left="0.7" right="0.7" top="0.75" bottom="0.75" header="0.3" footer="0.3"/>
  <pageSetup paperSize="9" scale="61" orientation="landscape" r:id="rId17"/>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5"/>
  <sheetViews>
    <sheetView topLeftCell="B1" zoomScale="98" zoomScaleNormal="98" zoomScalePageLayoutView="98" workbookViewId="0"/>
  </sheetViews>
  <sheetFormatPr defaultColWidth="8.7109375" defaultRowHeight="15" x14ac:dyDescent="0.25"/>
  <cols>
    <col min="1" max="1" width="3.28515625" customWidth="1"/>
    <col min="2" max="2" width="12.7109375" customWidth="1"/>
    <col min="3" max="3" width="12.140625" customWidth="1"/>
    <col min="4" max="4" width="22.5703125" style="32" customWidth="1"/>
    <col min="5" max="5" width="42" customWidth="1"/>
    <col min="6" max="6" width="25.85546875" customWidth="1"/>
    <col min="7" max="7" width="8.7109375" style="32" customWidth="1"/>
    <col min="8" max="8" width="28.28515625" customWidth="1"/>
    <col min="9" max="9" width="22.42578125" customWidth="1"/>
    <col min="10" max="10" width="22.85546875" style="32" customWidth="1"/>
    <col min="11" max="11" width="8.7109375" style="32" customWidth="1"/>
    <col min="12" max="12" width="53.7109375" customWidth="1"/>
    <col min="13" max="13" width="26.42578125" customWidth="1"/>
  </cols>
  <sheetData>
    <row r="1" spans="2:12" ht="15" customHeight="1" x14ac:dyDescent="0.25">
      <c r="B1" s="183" t="s">
        <v>171</v>
      </c>
      <c r="C1" s="29" t="s">
        <v>6</v>
      </c>
      <c r="D1" s="29" t="s">
        <v>108</v>
      </c>
      <c r="E1" s="30" t="s">
        <v>204</v>
      </c>
      <c r="F1" s="29" t="s">
        <v>179</v>
      </c>
      <c r="G1" s="343" t="s">
        <v>109</v>
      </c>
      <c r="H1" s="29" t="s">
        <v>346</v>
      </c>
      <c r="I1" s="26" t="s">
        <v>347</v>
      </c>
      <c r="J1" s="427" t="s">
        <v>348</v>
      </c>
      <c r="K1" s="32" t="s">
        <v>183</v>
      </c>
      <c r="L1" t="s">
        <v>376</v>
      </c>
    </row>
    <row r="2" spans="2:12" x14ac:dyDescent="0.25">
      <c r="B2" s="351" t="s">
        <v>109</v>
      </c>
      <c r="C2" s="344" t="s">
        <v>109</v>
      </c>
      <c r="D2" s="344" t="s">
        <v>109</v>
      </c>
      <c r="E2" s="344" t="s">
        <v>109</v>
      </c>
      <c r="F2" s="344" t="s">
        <v>109</v>
      </c>
      <c r="G2" s="344" t="s">
        <v>109</v>
      </c>
      <c r="H2" s="344" t="s">
        <v>109</v>
      </c>
      <c r="I2" s="347"/>
      <c r="J2" s="348"/>
      <c r="K2" s="349"/>
      <c r="L2" s="469" t="s">
        <v>109</v>
      </c>
    </row>
    <row r="3" spans="2:12" x14ac:dyDescent="0.25">
      <c r="B3" s="352" t="s">
        <v>172</v>
      </c>
      <c r="C3" s="345" t="s">
        <v>11</v>
      </c>
      <c r="D3" s="345" t="s">
        <v>7</v>
      </c>
      <c r="E3" s="353" t="s">
        <v>340</v>
      </c>
      <c r="F3" s="345" t="s">
        <v>346</v>
      </c>
      <c r="G3" s="345"/>
      <c r="H3" s="345" t="s">
        <v>353</v>
      </c>
      <c r="I3" s="342"/>
      <c r="J3" s="350"/>
      <c r="K3" s="350"/>
      <c r="L3" s="350" t="s">
        <v>377</v>
      </c>
    </row>
    <row r="4" spans="2:12" x14ac:dyDescent="0.25">
      <c r="B4" s="354" t="s">
        <v>173</v>
      </c>
      <c r="C4" s="345" t="s">
        <v>12</v>
      </c>
      <c r="D4" s="345" t="s">
        <v>110</v>
      </c>
      <c r="E4" s="353" t="s">
        <v>341</v>
      </c>
      <c r="F4" s="345" t="s">
        <v>347</v>
      </c>
      <c r="G4" s="345"/>
      <c r="H4" s="345" t="s">
        <v>349</v>
      </c>
      <c r="I4" s="7"/>
      <c r="J4" s="345"/>
      <c r="K4" s="345"/>
      <c r="L4" s="350" t="s">
        <v>378</v>
      </c>
    </row>
    <row r="5" spans="2:12" x14ac:dyDescent="0.25">
      <c r="B5" s="352" t="s">
        <v>182</v>
      </c>
      <c r="C5" s="346" t="s">
        <v>14</v>
      </c>
      <c r="D5" s="345" t="s">
        <v>247</v>
      </c>
      <c r="E5" s="345" t="s">
        <v>342</v>
      </c>
      <c r="F5" s="345" t="s">
        <v>348</v>
      </c>
      <c r="G5" s="345"/>
      <c r="H5" s="345" t="s">
        <v>174</v>
      </c>
      <c r="I5" s="7"/>
      <c r="J5" s="345"/>
      <c r="K5" s="345"/>
      <c r="L5" s="350" t="s">
        <v>379</v>
      </c>
    </row>
    <row r="6" spans="2:12" x14ac:dyDescent="0.25">
      <c r="B6" s="355" t="s">
        <v>371</v>
      </c>
      <c r="C6" s="345" t="s">
        <v>13</v>
      </c>
      <c r="D6" s="345" t="s">
        <v>95</v>
      </c>
      <c r="E6" s="353" t="s">
        <v>2</v>
      </c>
      <c r="F6" s="149" t="s">
        <v>2</v>
      </c>
      <c r="G6" s="345"/>
      <c r="H6" s="345" t="s">
        <v>352</v>
      </c>
      <c r="I6" s="126"/>
      <c r="J6" s="126"/>
      <c r="K6" s="126"/>
    </row>
    <row r="7" spans="2:12" x14ac:dyDescent="0.25">
      <c r="B7" s="345"/>
      <c r="C7" s="450" t="s">
        <v>371</v>
      </c>
      <c r="D7" s="345" t="s">
        <v>10</v>
      </c>
      <c r="E7" s="429" t="s">
        <v>109</v>
      </c>
      <c r="F7" s="356"/>
      <c r="G7" s="149"/>
      <c r="H7" s="345" t="s">
        <v>351</v>
      </c>
      <c r="I7" s="32"/>
      <c r="J7" s="7"/>
      <c r="K7" s="7"/>
    </row>
    <row r="8" spans="2:12" x14ac:dyDescent="0.25">
      <c r="B8" s="345"/>
      <c r="C8" s="356"/>
      <c r="D8" s="345" t="s">
        <v>170</v>
      </c>
      <c r="E8" s="353" t="s">
        <v>343</v>
      </c>
      <c r="F8" s="356"/>
      <c r="G8" s="356"/>
      <c r="H8" s="345" t="s">
        <v>350</v>
      </c>
      <c r="I8" s="28"/>
      <c r="J8" s="7"/>
      <c r="K8" s="7"/>
    </row>
    <row r="9" spans="2:12" x14ac:dyDescent="0.25">
      <c r="B9" s="345"/>
      <c r="C9" s="350"/>
      <c r="D9" s="345" t="s">
        <v>367</v>
      </c>
      <c r="E9" s="353" t="s">
        <v>344</v>
      </c>
      <c r="F9" s="356"/>
      <c r="G9" s="356"/>
      <c r="H9" s="350"/>
      <c r="I9" s="126"/>
      <c r="J9" s="126"/>
      <c r="K9" s="126"/>
    </row>
    <row r="10" spans="2:12" ht="26.45" customHeight="1" x14ac:dyDescent="0.25">
      <c r="B10" s="345"/>
      <c r="C10" s="356"/>
      <c r="D10" s="345" t="s">
        <v>169</v>
      </c>
      <c r="E10" s="426" t="s">
        <v>345</v>
      </c>
      <c r="F10" s="356"/>
      <c r="G10" s="356"/>
      <c r="H10" s="350"/>
      <c r="I10" s="126"/>
      <c r="K10" s="126"/>
      <c r="L10" s="26"/>
    </row>
    <row r="11" spans="2:12" x14ac:dyDescent="0.25">
      <c r="B11" s="345"/>
      <c r="C11" s="356"/>
      <c r="D11" s="450" t="s">
        <v>371</v>
      </c>
      <c r="E11" s="353" t="s">
        <v>2</v>
      </c>
      <c r="F11" s="357"/>
      <c r="G11" s="356"/>
      <c r="H11" s="350"/>
      <c r="I11" s="139"/>
      <c r="J11" s="28"/>
      <c r="K11" s="7"/>
    </row>
    <row r="12" spans="2:12" x14ac:dyDescent="0.25">
      <c r="B12" s="345"/>
      <c r="C12" s="356"/>
      <c r="D12" s="356"/>
      <c r="E12" s="145"/>
      <c r="F12" s="345"/>
      <c r="G12" s="357"/>
      <c r="I12" s="126"/>
      <c r="J12" s="126"/>
      <c r="K12" s="7"/>
    </row>
    <row r="13" spans="2:12" x14ac:dyDescent="0.25">
      <c r="B13" s="345"/>
      <c r="C13" s="345"/>
      <c r="D13" s="345"/>
      <c r="E13" s="146"/>
      <c r="F13" s="345"/>
      <c r="G13" s="345"/>
      <c r="I13" s="126"/>
      <c r="J13" s="126"/>
      <c r="K13" s="126"/>
    </row>
    <row r="14" spans="2:12" x14ac:dyDescent="0.25">
      <c r="B14" s="345"/>
      <c r="C14" s="345"/>
      <c r="D14" s="345"/>
      <c r="E14" s="7"/>
      <c r="F14" s="345"/>
      <c r="G14" s="345"/>
      <c r="I14" s="126"/>
      <c r="J14" s="139"/>
    </row>
    <row r="15" spans="2:12" x14ac:dyDescent="0.25">
      <c r="B15" s="345"/>
      <c r="C15" s="345"/>
      <c r="D15" s="345"/>
      <c r="E15" s="7"/>
      <c r="F15" s="345"/>
      <c r="G15" s="345"/>
      <c r="I15" s="126"/>
      <c r="J15" s="126"/>
      <c r="K15" s="28"/>
    </row>
    <row r="16" spans="2:12" x14ac:dyDescent="0.25">
      <c r="B16" s="345"/>
      <c r="C16" s="345"/>
      <c r="D16" s="345"/>
      <c r="E16" s="7"/>
      <c r="F16" s="345"/>
      <c r="G16" s="345"/>
      <c r="I16" s="126"/>
      <c r="J16" s="126"/>
      <c r="K16" s="126"/>
    </row>
    <row r="17" spans="2:11" x14ac:dyDescent="0.25">
      <c r="B17" s="345"/>
      <c r="C17" s="345"/>
      <c r="D17" s="345"/>
      <c r="E17" s="7"/>
      <c r="F17" s="7"/>
      <c r="G17" s="345"/>
      <c r="I17" s="126"/>
      <c r="J17" s="126"/>
      <c r="K17" s="126"/>
    </row>
    <row r="18" spans="2:11" x14ac:dyDescent="0.25">
      <c r="B18" s="7"/>
      <c r="C18" s="7"/>
      <c r="D18" s="7"/>
      <c r="E18" s="7"/>
      <c r="F18" s="7"/>
      <c r="G18" s="7"/>
      <c r="I18" s="126"/>
      <c r="J18" s="126"/>
      <c r="K18" s="139"/>
    </row>
    <row r="19" spans="2:11" x14ac:dyDescent="0.25">
      <c r="B19" s="7"/>
      <c r="C19" s="7"/>
      <c r="D19" s="7"/>
      <c r="E19" s="7"/>
      <c r="F19" s="7"/>
      <c r="G19" s="7"/>
      <c r="H19" s="126"/>
      <c r="I19" s="126"/>
      <c r="J19" s="126"/>
      <c r="K19" s="126"/>
    </row>
    <row r="20" spans="2:11" x14ac:dyDescent="0.25">
      <c r="B20" s="7"/>
      <c r="C20" s="7"/>
      <c r="D20" s="7"/>
      <c r="E20" s="7"/>
      <c r="F20" s="7"/>
      <c r="G20" s="7"/>
      <c r="H20" s="126"/>
      <c r="I20" s="126"/>
      <c r="J20" s="126"/>
      <c r="K20" s="126"/>
    </row>
    <row r="21" spans="2:11" x14ac:dyDescent="0.25">
      <c r="B21" s="7"/>
      <c r="C21" s="7"/>
      <c r="D21" s="7"/>
      <c r="E21" s="7"/>
      <c r="F21" s="7"/>
      <c r="G21" s="7"/>
      <c r="H21" s="126"/>
      <c r="I21" s="126"/>
      <c r="J21" s="126"/>
      <c r="K21" s="126"/>
    </row>
    <row r="22" spans="2:11" x14ac:dyDescent="0.25">
      <c r="B22" s="7"/>
      <c r="C22" s="7"/>
      <c r="D22" s="7"/>
      <c r="E22" s="7"/>
      <c r="F22" s="7"/>
      <c r="G22" s="7"/>
      <c r="H22" s="126"/>
      <c r="I22" s="126"/>
      <c r="J22" s="126"/>
      <c r="K22" s="126"/>
    </row>
    <row r="23" spans="2:11" x14ac:dyDescent="0.25">
      <c r="B23" s="7"/>
      <c r="C23" s="7"/>
      <c r="D23" s="7"/>
      <c r="E23" s="7"/>
      <c r="F23" s="7"/>
      <c r="G23" s="7"/>
      <c r="H23" s="147"/>
      <c r="I23" s="126"/>
      <c r="J23" s="126"/>
      <c r="K23" s="126"/>
    </row>
    <row r="24" spans="2:11" x14ac:dyDescent="0.25">
      <c r="B24" s="7"/>
      <c r="C24" s="7"/>
      <c r="D24" s="7"/>
      <c r="E24" s="7"/>
      <c r="F24" s="7"/>
      <c r="G24" s="7"/>
      <c r="H24" s="147"/>
      <c r="I24" s="126"/>
      <c r="J24" s="126"/>
      <c r="K24" s="126"/>
    </row>
    <row r="25" spans="2:11" x14ac:dyDescent="0.25">
      <c r="B25" s="7"/>
      <c r="C25" s="7"/>
      <c r="D25" s="7"/>
      <c r="E25" s="7"/>
      <c r="F25" s="7"/>
      <c r="G25" s="7"/>
      <c r="H25" s="147"/>
      <c r="I25" s="126"/>
      <c r="J25" s="126"/>
      <c r="K25" s="126"/>
    </row>
    <row r="26" spans="2:11" x14ac:dyDescent="0.25">
      <c r="B26" s="7"/>
      <c r="C26" s="7"/>
      <c r="D26" s="7"/>
      <c r="E26" s="7"/>
      <c r="F26" s="7"/>
      <c r="G26" s="7"/>
      <c r="I26" s="126"/>
      <c r="J26" s="126"/>
      <c r="K26" s="126"/>
    </row>
    <row r="27" spans="2:11" s="32" customFormat="1" x14ac:dyDescent="0.25">
      <c r="B27" s="7"/>
      <c r="C27" s="7"/>
      <c r="D27" s="7"/>
      <c r="E27" s="7"/>
      <c r="F27" s="7"/>
      <c r="G27" s="7"/>
      <c r="H27" s="147"/>
      <c r="I27" s="126"/>
      <c r="J27" s="126"/>
      <c r="K27" s="126"/>
    </row>
    <row r="28" spans="2:11" x14ac:dyDescent="0.25">
      <c r="B28" s="7"/>
      <c r="C28" s="7"/>
      <c r="D28" s="7"/>
      <c r="E28" s="7"/>
      <c r="F28" s="7"/>
      <c r="G28" s="7"/>
      <c r="H28" s="147"/>
      <c r="I28" s="126"/>
      <c r="J28" s="126"/>
      <c r="K28" s="126"/>
    </row>
    <row r="29" spans="2:11" x14ac:dyDescent="0.25">
      <c r="B29" s="7"/>
      <c r="C29" s="7"/>
      <c r="D29" s="7"/>
      <c r="F29" s="7"/>
      <c r="G29" s="7"/>
      <c r="H29" s="147"/>
      <c r="I29" s="144"/>
      <c r="J29" s="126"/>
      <c r="K29" s="126"/>
    </row>
    <row r="30" spans="2:11" x14ac:dyDescent="0.25">
      <c r="B30" s="7"/>
      <c r="C30" s="7"/>
      <c r="D30" s="7"/>
      <c r="F30" s="148"/>
      <c r="G30" s="7"/>
      <c r="H30" s="147"/>
      <c r="I30" s="144"/>
      <c r="J30" s="126"/>
      <c r="K30" s="126"/>
    </row>
    <row r="31" spans="2:11" x14ac:dyDescent="0.25">
      <c r="B31" s="7"/>
      <c r="C31" s="7"/>
      <c r="D31" s="7"/>
      <c r="F31" s="7"/>
      <c r="G31" s="148"/>
      <c r="H31" s="144"/>
      <c r="I31" s="144"/>
      <c r="J31" s="126"/>
      <c r="K31" s="126"/>
    </row>
    <row r="32" spans="2:11" x14ac:dyDescent="0.25">
      <c r="B32" s="7"/>
      <c r="C32" s="7"/>
      <c r="D32" s="7"/>
      <c r="F32" s="18"/>
      <c r="G32" s="7"/>
      <c r="H32" s="144"/>
      <c r="I32" s="144"/>
      <c r="J32" s="144"/>
      <c r="K32" s="126"/>
    </row>
    <row r="33" spans="2:11" x14ac:dyDescent="0.25">
      <c r="B33" s="7"/>
      <c r="C33" s="7"/>
      <c r="D33" s="7"/>
      <c r="F33" s="7"/>
      <c r="G33" s="18"/>
      <c r="H33" s="144"/>
      <c r="I33" s="144"/>
      <c r="J33" s="144"/>
      <c r="K33" s="126"/>
    </row>
    <row r="34" spans="2:11" x14ac:dyDescent="0.25">
      <c r="B34" s="7"/>
      <c r="C34" s="7"/>
      <c r="D34" s="7"/>
      <c r="F34" s="7"/>
      <c r="G34" s="7"/>
      <c r="H34" s="144"/>
      <c r="J34" s="144"/>
      <c r="K34" s="126"/>
    </row>
    <row r="35" spans="2:11" x14ac:dyDescent="0.25">
      <c r="B35" s="7"/>
      <c r="C35" s="7"/>
      <c r="D35" s="7"/>
      <c r="F35" s="32"/>
      <c r="G35" s="7"/>
      <c r="H35" s="144"/>
      <c r="J35" s="144"/>
      <c r="K35" s="126"/>
    </row>
    <row r="36" spans="2:11" x14ac:dyDescent="0.25">
      <c r="B36" s="32"/>
      <c r="D36"/>
      <c r="F36" s="32"/>
      <c r="J36" s="144"/>
      <c r="K36" s="144"/>
    </row>
    <row r="37" spans="2:11" x14ac:dyDescent="0.25">
      <c r="B37" s="32"/>
      <c r="D37"/>
      <c r="J37"/>
      <c r="K37" s="144"/>
    </row>
    <row r="38" spans="2:11" x14ac:dyDescent="0.25">
      <c r="B38" s="32"/>
      <c r="D38"/>
      <c r="J38"/>
      <c r="K38" s="144"/>
    </row>
    <row r="39" spans="2:11" x14ac:dyDescent="0.25">
      <c r="B39" s="32"/>
      <c r="D39"/>
      <c r="J39"/>
      <c r="K39" s="144"/>
    </row>
    <row r="40" spans="2:11" x14ac:dyDescent="0.25">
      <c r="B40" s="32"/>
      <c r="D40"/>
      <c r="I40" s="145"/>
      <c r="J40"/>
      <c r="K40" s="144"/>
    </row>
    <row r="41" spans="2:11" ht="12" customHeight="1" x14ac:dyDescent="0.25">
      <c r="B41" s="32"/>
      <c r="D41"/>
      <c r="F41" s="136"/>
      <c r="J41"/>
      <c r="K41"/>
    </row>
    <row r="42" spans="2:11" ht="12" customHeight="1" x14ac:dyDescent="0.25">
      <c r="B42" s="32"/>
      <c r="D42"/>
      <c r="F42" s="137"/>
      <c r="G42" s="136"/>
      <c r="H42" s="145"/>
      <c r="J42"/>
      <c r="K42"/>
    </row>
    <row r="43" spans="2:11" x14ac:dyDescent="0.25">
      <c r="B43" s="32"/>
      <c r="D43"/>
      <c r="F43" s="137"/>
      <c r="G43" s="249"/>
      <c r="J43"/>
      <c r="K43"/>
    </row>
    <row r="44" spans="2:11" x14ac:dyDescent="0.25">
      <c r="B44" s="32"/>
      <c r="D44"/>
      <c r="F44" s="137"/>
      <c r="G44" s="249"/>
      <c r="J44"/>
      <c r="K44"/>
    </row>
    <row r="45" spans="2:11" x14ac:dyDescent="0.25">
      <c r="B45" s="32"/>
      <c r="D45"/>
      <c r="F45" s="137"/>
      <c r="G45" s="249"/>
      <c r="J45"/>
      <c r="K45"/>
    </row>
    <row r="46" spans="2:11" ht="16.5" customHeight="1" x14ac:dyDescent="0.25">
      <c r="B46" s="32"/>
      <c r="D46"/>
      <c r="F46" s="127"/>
      <c r="G46" s="249"/>
      <c r="J46"/>
      <c r="K46"/>
    </row>
    <row r="47" spans="2:11" ht="19.5" customHeight="1" x14ac:dyDescent="0.25">
      <c r="B47" s="32"/>
      <c r="D47"/>
      <c r="F47" s="127"/>
      <c r="G47" s="246"/>
      <c r="J47"/>
      <c r="K47"/>
    </row>
    <row r="48" spans="2:11" ht="13.35" customHeight="1" x14ac:dyDescent="0.25">
      <c r="B48" s="32"/>
      <c r="D48"/>
      <c r="F48" s="138"/>
      <c r="G48" s="246"/>
      <c r="J48"/>
      <c r="K48"/>
    </row>
    <row r="49" spans="2:11" ht="18" customHeight="1" x14ac:dyDescent="0.25">
      <c r="B49" s="32"/>
      <c r="D49"/>
      <c r="F49" s="137"/>
      <c r="G49" s="138"/>
      <c r="J49"/>
      <c r="K49"/>
    </row>
    <row r="50" spans="2:11" x14ac:dyDescent="0.25">
      <c r="B50" s="32"/>
      <c r="D50"/>
      <c r="F50" s="137"/>
      <c r="G50" s="249"/>
      <c r="J50"/>
      <c r="K50"/>
    </row>
    <row r="51" spans="2:11" ht="15.75" customHeight="1" x14ac:dyDescent="0.25">
      <c r="B51" s="32"/>
      <c r="D51"/>
      <c r="F51" s="137"/>
      <c r="G51" s="249"/>
      <c r="J51"/>
      <c r="K51"/>
    </row>
    <row r="52" spans="2:11" ht="15.75" customHeight="1" x14ac:dyDescent="0.25">
      <c r="B52" s="32"/>
      <c r="D52"/>
      <c r="F52" s="137"/>
      <c r="G52" s="249"/>
      <c r="J52"/>
      <c r="K52"/>
    </row>
    <row r="53" spans="2:11" x14ac:dyDescent="0.25">
      <c r="B53" s="32"/>
      <c r="D53"/>
      <c r="F53" s="137"/>
      <c r="G53" s="249"/>
      <c r="J53"/>
      <c r="K53"/>
    </row>
    <row r="54" spans="2:11" x14ac:dyDescent="0.25">
      <c r="B54" s="32"/>
      <c r="D54"/>
      <c r="F54" s="137"/>
      <c r="G54" s="249"/>
      <c r="J54"/>
      <c r="K54"/>
    </row>
    <row r="55" spans="2:11" ht="15.75" customHeight="1" x14ac:dyDescent="0.25">
      <c r="B55" s="32"/>
      <c r="D55"/>
      <c r="F55" s="137"/>
      <c r="G55" s="249"/>
      <c r="J55"/>
      <c r="K55"/>
    </row>
    <row r="56" spans="2:11" x14ac:dyDescent="0.25">
      <c r="B56" s="32"/>
      <c r="D56"/>
      <c r="F56" s="137"/>
      <c r="G56" s="249"/>
      <c r="I56" s="26"/>
      <c r="J56"/>
      <c r="K56"/>
    </row>
    <row r="57" spans="2:11" x14ac:dyDescent="0.25">
      <c r="B57" s="32"/>
      <c r="D57"/>
      <c r="F57" s="137"/>
      <c r="G57" s="249"/>
      <c r="I57" s="26"/>
      <c r="J57"/>
      <c r="K57"/>
    </row>
    <row r="58" spans="2:11" x14ac:dyDescent="0.25">
      <c r="B58" s="32"/>
      <c r="D58"/>
      <c r="G58" s="249"/>
      <c r="H58" s="26"/>
      <c r="J58"/>
      <c r="K58"/>
    </row>
    <row r="59" spans="2:11" x14ac:dyDescent="0.25">
      <c r="B59" s="32"/>
      <c r="D59"/>
      <c r="H59" s="26"/>
      <c r="J59" s="26"/>
      <c r="K59"/>
    </row>
    <row r="60" spans="2:11" ht="15" customHeight="1" x14ac:dyDescent="0.25">
      <c r="B60" s="32"/>
      <c r="D60"/>
      <c r="J60" s="26"/>
      <c r="K60"/>
    </row>
    <row r="61" spans="2:11" ht="20.25" customHeight="1" x14ac:dyDescent="0.25">
      <c r="B61" s="32"/>
      <c r="D61"/>
      <c r="K61"/>
    </row>
    <row r="62" spans="2:11" x14ac:dyDescent="0.25">
      <c r="B62" s="32"/>
      <c r="D62"/>
      <c r="K62"/>
    </row>
    <row r="63" spans="2:11" x14ac:dyDescent="0.25">
      <c r="B63" s="32"/>
      <c r="D63"/>
      <c r="K63" s="26"/>
    </row>
    <row r="64" spans="2:11" x14ac:dyDescent="0.25">
      <c r="B64" s="32"/>
      <c r="D64"/>
      <c r="K64" s="26"/>
    </row>
    <row r="65" spans="2:4" x14ac:dyDescent="0.25">
      <c r="B65" s="32"/>
      <c r="D65"/>
    </row>
  </sheetData>
  <pageMargins left="0.7" right="0.7" top="0.75" bottom="0.75" header="0.3" footer="0.3"/>
  <pageSetup paperSize="9" orientation="portrait" horizontalDpi="4294967292" verticalDpi="4294967292" r:id="rId1"/>
  <tableParts count="11">
    <tablePart r:id="rId2"/>
    <tablePart r:id="rId3"/>
    <tablePart r:id="rId4"/>
    <tablePart r:id="rId5"/>
    <tablePart r:id="rId6"/>
    <tablePart r:id="rId7"/>
    <tablePart r:id="rId8"/>
    <tablePart r:id="rId9"/>
    <tablePart r:id="rId10"/>
    <tablePart r:id="rId11"/>
    <tablePart r:id="rId1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0"/>
  <sheetViews>
    <sheetView view="pageBreakPreview" zoomScaleNormal="100" zoomScaleSheetLayoutView="100" zoomScalePageLayoutView="96" workbookViewId="0">
      <selection activeCell="G7" sqref="G7"/>
    </sheetView>
  </sheetViews>
  <sheetFormatPr defaultColWidth="8.7109375" defaultRowHeight="15" x14ac:dyDescent="0.25"/>
  <cols>
    <col min="1" max="1" width="3.42578125" customWidth="1"/>
    <col min="2" max="2" width="20.42578125" style="32" customWidth="1"/>
    <col min="3" max="3" width="4.28515625" customWidth="1"/>
    <col min="4" max="4" width="17" customWidth="1"/>
    <col min="5" max="5" width="21" customWidth="1"/>
    <col min="6" max="6" width="7.85546875" style="32" customWidth="1"/>
    <col min="7" max="7" width="13.7109375" customWidth="1"/>
    <col min="8" max="8" width="21" customWidth="1"/>
    <col min="9" max="9" width="12.42578125" customWidth="1"/>
    <col min="10" max="10" width="12.7109375" style="32" customWidth="1"/>
    <col min="11" max="11" width="10" customWidth="1"/>
    <col min="12" max="12" width="10.28515625" customWidth="1"/>
    <col min="13" max="13" width="14.42578125" customWidth="1"/>
  </cols>
  <sheetData>
    <row r="1" spans="2:14" ht="15.75" thickBot="1" x14ac:dyDescent="0.3">
      <c r="B1" t="s">
        <v>113</v>
      </c>
    </row>
    <row r="2" spans="2:14" ht="15" customHeight="1" thickBot="1" x14ac:dyDescent="0.3">
      <c r="B2" s="620" t="s">
        <v>180</v>
      </c>
      <c r="C2" s="621"/>
      <c r="D2" s="621"/>
      <c r="E2" s="621"/>
      <c r="F2" s="621"/>
      <c r="G2" s="621"/>
      <c r="H2" s="621"/>
      <c r="I2" s="621"/>
      <c r="J2" s="621"/>
      <c r="K2" s="621"/>
      <c r="L2" s="621"/>
      <c r="M2" s="622"/>
    </row>
    <row r="3" spans="2:14" ht="15.75" thickBot="1" x14ac:dyDescent="0.3">
      <c r="B3" s="522"/>
      <c r="C3" s="617"/>
      <c r="D3" s="617"/>
      <c r="E3" s="617"/>
      <c r="F3" s="617"/>
      <c r="G3" s="617"/>
      <c r="H3" s="617"/>
      <c r="I3" s="617"/>
      <c r="J3" s="617"/>
      <c r="K3" s="617"/>
      <c r="L3" s="617"/>
      <c r="M3" s="522"/>
    </row>
    <row r="4" spans="2:14" ht="30.75" thickBot="1" x14ac:dyDescent="0.3">
      <c r="B4" s="444" t="s">
        <v>84</v>
      </c>
      <c r="C4" s="445" t="s">
        <v>115</v>
      </c>
      <c r="D4" s="16" t="s">
        <v>25</v>
      </c>
      <c r="E4" s="16" t="s">
        <v>92</v>
      </c>
      <c r="F4" s="16" t="s">
        <v>171</v>
      </c>
      <c r="G4" s="445" t="s">
        <v>108</v>
      </c>
      <c r="H4" s="16" t="s">
        <v>0</v>
      </c>
      <c r="I4" s="128" t="s">
        <v>6</v>
      </c>
      <c r="J4" s="128" t="s">
        <v>376</v>
      </c>
      <c r="K4" s="445" t="s">
        <v>1</v>
      </c>
      <c r="L4" s="454" t="s">
        <v>156</v>
      </c>
      <c r="M4" s="449" t="s">
        <v>111</v>
      </c>
      <c r="N4" s="1"/>
    </row>
    <row r="5" spans="2:14" ht="51" x14ac:dyDescent="0.25">
      <c r="B5" s="193" t="s">
        <v>397</v>
      </c>
      <c r="C5" s="194">
        <v>1</v>
      </c>
      <c r="D5" s="91" t="s">
        <v>416</v>
      </c>
      <c r="E5" s="91" t="s">
        <v>415</v>
      </c>
      <c r="F5" s="91" t="s">
        <v>371</v>
      </c>
      <c r="G5" s="91" t="s">
        <v>7</v>
      </c>
      <c r="H5" s="91" t="s">
        <v>340</v>
      </c>
      <c r="I5" s="91" t="s">
        <v>11</v>
      </c>
      <c r="J5" s="91" t="s">
        <v>379</v>
      </c>
      <c r="K5" s="91">
        <v>2019</v>
      </c>
      <c r="L5" s="91">
        <v>2020</v>
      </c>
      <c r="M5" s="451"/>
    </row>
    <row r="6" spans="2:14" ht="76.5" x14ac:dyDescent="0.25">
      <c r="B6" s="195"/>
      <c r="C6" s="196">
        <v>2</v>
      </c>
      <c r="D6" s="64" t="s">
        <v>417</v>
      </c>
      <c r="E6" s="64" t="s">
        <v>418</v>
      </c>
      <c r="F6" s="64" t="s">
        <v>371</v>
      </c>
      <c r="G6" s="64" t="s">
        <v>7</v>
      </c>
      <c r="H6" s="64" t="s">
        <v>341</v>
      </c>
      <c r="I6" s="64" t="s">
        <v>371</v>
      </c>
      <c r="J6" s="64" t="s">
        <v>379</v>
      </c>
      <c r="K6" s="64">
        <v>2018</v>
      </c>
      <c r="L6" s="534" t="s">
        <v>414</v>
      </c>
      <c r="M6" s="452"/>
    </row>
    <row r="7" spans="2:14" ht="115.5" thickBot="1" x14ac:dyDescent="0.3">
      <c r="B7" s="424"/>
      <c r="C7" s="425">
        <v>3</v>
      </c>
      <c r="D7" s="64" t="s">
        <v>456</v>
      </c>
      <c r="E7" s="142" t="s">
        <v>461</v>
      </c>
      <c r="F7" s="142" t="s">
        <v>371</v>
      </c>
      <c r="G7" s="142" t="s">
        <v>371</v>
      </c>
      <c r="H7" s="142" t="s">
        <v>341</v>
      </c>
      <c r="I7" s="142" t="s">
        <v>11</v>
      </c>
      <c r="J7" s="142" t="s">
        <v>379</v>
      </c>
      <c r="K7" s="142">
        <v>2019</v>
      </c>
      <c r="L7" s="545" t="s">
        <v>414</v>
      </c>
      <c r="M7" s="455"/>
    </row>
    <row r="8" spans="2:14" x14ac:dyDescent="0.25">
      <c r="B8" s="193" t="s">
        <v>396</v>
      </c>
      <c r="C8" s="194">
        <v>1</v>
      </c>
      <c r="D8" s="64"/>
      <c r="E8" s="64"/>
      <c r="F8" s="64" t="s">
        <v>109</v>
      </c>
      <c r="G8" s="64" t="s">
        <v>109</v>
      </c>
      <c r="H8" s="64" t="s">
        <v>109</v>
      </c>
      <c r="I8" s="64" t="s">
        <v>109</v>
      </c>
      <c r="J8" s="64" t="s">
        <v>109</v>
      </c>
      <c r="K8" s="64"/>
      <c r="L8" s="534"/>
      <c r="M8" s="451"/>
    </row>
    <row r="9" spans="2:14" x14ac:dyDescent="0.25">
      <c r="B9" s="195"/>
      <c r="C9" s="196">
        <v>2</v>
      </c>
      <c r="D9" s="64"/>
      <c r="E9" s="64"/>
      <c r="F9" s="64" t="s">
        <v>109</v>
      </c>
      <c r="G9" s="64" t="s">
        <v>109</v>
      </c>
      <c r="H9" s="64" t="s">
        <v>109</v>
      </c>
      <c r="I9" s="64" t="s">
        <v>109</v>
      </c>
      <c r="J9" s="64" t="s">
        <v>109</v>
      </c>
      <c r="K9" s="64"/>
      <c r="L9" s="534"/>
      <c r="M9" s="452"/>
    </row>
    <row r="10" spans="2:14" s="32" customFormat="1" x14ac:dyDescent="0.25">
      <c r="B10" s="195"/>
      <c r="C10" s="196"/>
      <c r="D10" s="64"/>
      <c r="E10" s="64"/>
      <c r="F10" s="64" t="s">
        <v>109</v>
      </c>
      <c r="G10" s="64" t="s">
        <v>109</v>
      </c>
      <c r="H10" s="64" t="s">
        <v>109</v>
      </c>
      <c r="I10" s="64" t="s">
        <v>109</v>
      </c>
      <c r="J10" s="64" t="s">
        <v>109</v>
      </c>
      <c r="K10" s="64"/>
      <c r="L10" s="64"/>
      <c r="M10" s="452"/>
    </row>
    <row r="11" spans="2:14" s="32" customFormat="1" x14ac:dyDescent="0.25">
      <c r="B11" s="195"/>
      <c r="C11" s="196"/>
      <c r="D11" s="64"/>
      <c r="E11" s="64"/>
      <c r="F11" s="64" t="s">
        <v>109</v>
      </c>
      <c r="G11" s="64" t="s">
        <v>109</v>
      </c>
      <c r="H11" s="64" t="s">
        <v>109</v>
      </c>
      <c r="I11" s="64" t="s">
        <v>109</v>
      </c>
      <c r="J11" s="64" t="s">
        <v>109</v>
      </c>
      <c r="K11" s="64"/>
      <c r="L11" s="64"/>
      <c r="M11" s="452"/>
    </row>
    <row r="12" spans="2:14" ht="15.75" thickBot="1" x14ac:dyDescent="0.3">
      <c r="B12" s="197"/>
      <c r="C12" s="198"/>
      <c r="D12" s="66"/>
      <c r="E12" s="66"/>
      <c r="F12" s="66" t="s">
        <v>109</v>
      </c>
      <c r="G12" s="66" t="s">
        <v>109</v>
      </c>
      <c r="H12" s="66" t="s">
        <v>109</v>
      </c>
      <c r="I12" s="66" t="s">
        <v>109</v>
      </c>
      <c r="J12" s="66" t="s">
        <v>109</v>
      </c>
      <c r="K12" s="66"/>
      <c r="L12" s="66"/>
      <c r="M12" s="453"/>
    </row>
    <row r="13" spans="2:14" s="32" customFormat="1" x14ac:dyDescent="0.25">
      <c r="B13" s="126"/>
    </row>
    <row r="15" spans="2:14" x14ac:dyDescent="0.25">
      <c r="B15" s="22" t="s">
        <v>111</v>
      </c>
      <c r="D15" s="22"/>
      <c r="E15" s="22"/>
      <c r="F15" s="22"/>
      <c r="G15" s="22"/>
      <c r="H15" s="22"/>
      <c r="I15" s="22"/>
      <c r="J15" s="22"/>
      <c r="K15" s="22"/>
      <c r="L15" s="22"/>
    </row>
    <row r="16" spans="2:14" x14ac:dyDescent="0.25">
      <c r="B16" s="27" t="s">
        <v>118</v>
      </c>
      <c r="D16" s="27"/>
      <c r="E16" s="27"/>
      <c r="F16" s="27"/>
      <c r="G16" s="27"/>
      <c r="H16" s="27"/>
      <c r="I16" s="27"/>
      <c r="J16" s="27"/>
      <c r="K16" s="27"/>
      <c r="L16" s="27"/>
    </row>
    <row r="17" spans="2:18" ht="34.35" customHeight="1" x14ac:dyDescent="0.25">
      <c r="B17" s="616" t="s">
        <v>4</v>
      </c>
      <c r="C17" s="616"/>
      <c r="D17" s="616"/>
      <c r="E17" s="616"/>
      <c r="F17" s="616"/>
      <c r="G17" s="616"/>
      <c r="H17" s="616"/>
      <c r="I17" s="616"/>
      <c r="J17" s="616"/>
      <c r="K17" s="616"/>
      <c r="L17" s="616"/>
      <c r="M17" s="26"/>
      <c r="N17" s="26"/>
    </row>
    <row r="18" spans="2:18" s="32" customFormat="1" ht="16.350000000000001" customHeight="1" x14ac:dyDescent="0.25">
      <c r="B18" s="246"/>
      <c r="C18" s="246"/>
      <c r="D18" s="246"/>
      <c r="E18" s="246"/>
      <c r="F18" s="246"/>
      <c r="G18" s="246"/>
      <c r="H18" s="246"/>
      <c r="I18" s="246"/>
      <c r="J18" s="447"/>
      <c r="K18" s="246"/>
      <c r="L18" s="246"/>
      <c r="M18" s="26"/>
      <c r="N18" s="26"/>
    </row>
    <row r="19" spans="2:18" x14ac:dyDescent="0.25">
      <c r="B19" s="618" t="s">
        <v>137</v>
      </c>
      <c r="C19" s="618"/>
      <c r="D19" s="618"/>
      <c r="E19" s="618"/>
      <c r="F19" s="618"/>
      <c r="G19" s="618"/>
      <c r="H19" s="618"/>
      <c r="I19" s="618"/>
      <c r="J19" s="618"/>
      <c r="K19" s="618"/>
      <c r="L19" s="618"/>
      <c r="M19" s="361"/>
      <c r="N19" s="361"/>
      <c r="O19" s="361"/>
      <c r="P19" s="361"/>
      <c r="Q19" s="361"/>
      <c r="R19" s="361"/>
    </row>
    <row r="20" spans="2:18" x14ac:dyDescent="0.25">
      <c r="B20" s="623" t="s">
        <v>263</v>
      </c>
      <c r="C20" s="623"/>
      <c r="D20" s="623"/>
      <c r="E20" s="623"/>
      <c r="F20" s="623"/>
      <c r="G20" s="623"/>
      <c r="H20" s="623"/>
      <c r="I20" s="623"/>
      <c r="J20" s="623"/>
      <c r="K20" s="623"/>
      <c r="L20" s="623"/>
      <c r="M20" s="362"/>
      <c r="N20" s="362"/>
      <c r="O20" s="362"/>
      <c r="P20" s="362"/>
      <c r="Q20" s="362"/>
      <c r="R20" s="362"/>
    </row>
    <row r="21" spans="2:18" x14ac:dyDescent="0.25">
      <c r="B21" s="619" t="s">
        <v>286</v>
      </c>
      <c r="C21" s="619"/>
      <c r="D21" s="619"/>
      <c r="E21" s="619"/>
      <c r="F21" s="619"/>
      <c r="G21" s="619"/>
      <c r="H21" s="619"/>
      <c r="I21" s="619"/>
      <c r="J21" s="619"/>
      <c r="K21" s="619"/>
      <c r="L21" s="619"/>
      <c r="M21" s="27"/>
      <c r="N21" s="27"/>
      <c r="O21" s="27"/>
      <c r="P21" s="27"/>
      <c r="Q21" s="27"/>
      <c r="R21" s="27"/>
    </row>
    <row r="22" spans="2:18" x14ac:dyDescent="0.25">
      <c r="B22" s="619" t="s">
        <v>264</v>
      </c>
      <c r="C22" s="619"/>
      <c r="D22" s="619"/>
      <c r="E22" s="619"/>
      <c r="F22" s="619"/>
      <c r="G22" s="619"/>
      <c r="H22" s="619"/>
      <c r="I22" s="619"/>
      <c r="J22" s="619"/>
      <c r="K22" s="619"/>
      <c r="L22" s="619"/>
      <c r="M22" s="27"/>
      <c r="N22" s="27"/>
      <c r="O22" s="27"/>
      <c r="P22" s="27"/>
      <c r="Q22" s="27"/>
      <c r="R22" s="27"/>
    </row>
    <row r="23" spans="2:18" s="32" customFormat="1" ht="29.25" customHeight="1" x14ac:dyDescent="0.25">
      <c r="B23" s="624" t="s">
        <v>373</v>
      </c>
      <c r="C23" s="624"/>
      <c r="D23" s="624"/>
      <c r="E23" s="624"/>
      <c r="F23" s="624"/>
      <c r="G23" s="624"/>
      <c r="H23" s="624"/>
      <c r="I23" s="624"/>
      <c r="J23" s="624"/>
      <c r="K23" s="624"/>
      <c r="L23" s="624"/>
      <c r="M23" s="27"/>
      <c r="N23" s="27"/>
      <c r="O23" s="27"/>
      <c r="P23" s="27"/>
      <c r="Q23" s="27"/>
      <c r="R23" s="27"/>
    </row>
    <row r="24" spans="2:18" s="32" customFormat="1" x14ac:dyDescent="0.25">
      <c r="B24" s="619" t="s">
        <v>372</v>
      </c>
      <c r="C24" s="619"/>
      <c r="D24" s="619"/>
      <c r="E24" s="619"/>
      <c r="F24" s="619"/>
      <c r="G24" s="619"/>
      <c r="H24" s="619"/>
      <c r="I24" s="619"/>
      <c r="J24" s="619"/>
      <c r="K24" s="619"/>
      <c r="L24" s="619"/>
      <c r="M24" s="27"/>
      <c r="N24" s="27"/>
      <c r="O24" s="27"/>
      <c r="P24" s="27"/>
      <c r="Q24" s="27"/>
      <c r="R24" s="27"/>
    </row>
    <row r="25" spans="2:18" x14ac:dyDescent="0.25">
      <c r="B25" s="619" t="s">
        <v>380</v>
      </c>
      <c r="C25" s="619"/>
      <c r="D25" s="619"/>
      <c r="E25" s="619"/>
      <c r="F25" s="619"/>
      <c r="G25" s="619"/>
      <c r="H25" s="619"/>
      <c r="I25" s="619"/>
      <c r="J25" s="619"/>
      <c r="K25" s="619"/>
      <c r="L25" s="619"/>
      <c r="M25" s="27"/>
      <c r="N25" s="27"/>
      <c r="O25" s="27"/>
      <c r="P25" s="27"/>
      <c r="Q25" s="27"/>
      <c r="R25" s="27"/>
    </row>
    <row r="26" spans="2:18" x14ac:dyDescent="0.25">
      <c r="B26" s="619" t="s">
        <v>284</v>
      </c>
      <c r="C26" s="619"/>
      <c r="D26" s="619"/>
      <c r="E26" s="619"/>
      <c r="F26" s="619"/>
      <c r="G26" s="619"/>
      <c r="H26" s="619"/>
      <c r="I26" s="619"/>
      <c r="J26" s="619"/>
      <c r="K26" s="619"/>
      <c r="L26" s="619"/>
    </row>
    <row r="27" spans="2:18" x14ac:dyDescent="0.25">
      <c r="F27"/>
    </row>
    <row r="28" spans="2:18" x14ac:dyDescent="0.25">
      <c r="F28"/>
    </row>
    <row r="29" spans="2:18" ht="14.45" customHeight="1" x14ac:dyDescent="0.25">
      <c r="F29"/>
    </row>
    <row r="30" spans="2:18" ht="14.45" customHeight="1" x14ac:dyDescent="0.25">
      <c r="F30"/>
    </row>
  </sheetData>
  <mergeCells count="11">
    <mergeCell ref="B22:L22"/>
    <mergeCell ref="B25:L25"/>
    <mergeCell ref="B26:L26"/>
    <mergeCell ref="B20:L20"/>
    <mergeCell ref="B24:L24"/>
    <mergeCell ref="B23:L23"/>
    <mergeCell ref="B17:L17"/>
    <mergeCell ref="C3:L3"/>
    <mergeCell ref="B19:L19"/>
    <mergeCell ref="B21:L21"/>
    <mergeCell ref="B2:M2"/>
  </mergeCells>
  <conditionalFormatting sqref="C5:L12">
    <cfRule type="containsBlanks" dxfId="17" priority="1">
      <formula>LEN(TRIM(C5))=0</formula>
    </cfRule>
  </conditionalFormatting>
  <pageMargins left="0.7" right="0.7" top="0.75" bottom="0.75" header="0.3" footer="0.3"/>
  <pageSetup paperSize="9" scale="77" orientation="landscape" r:id="rId1"/>
  <extLst>
    <ext xmlns:x14="http://schemas.microsoft.com/office/spreadsheetml/2009/9/main" uri="{CCE6A557-97BC-4b89-ADB6-D9C93CAAB3DF}">
      <x14:dataValidations xmlns:xm="http://schemas.microsoft.com/office/excel/2006/main" xWindow="627" yWindow="232" count="6">
        <x14:dataValidation type="list" allowBlank="1" showInputMessage="1" showErrorMessage="1" promptTitle="INDICATOR">
          <x14:formula1>
            <xm:f>Menus!$E$7:$E$11</xm:f>
          </x14:formula1>
          <xm:sqref>H8:H12</xm:sqref>
        </x14:dataValidation>
        <x14:dataValidation type="list" allowBlank="1" showErrorMessage="1" promptTitle="INDICATOR" prompt="select">
          <x14:formula1>
            <xm:f>Menus!$E$2:$E$6</xm:f>
          </x14:formula1>
          <xm:sqref>H5:H7</xm:sqref>
        </x14:dataValidation>
        <x14:dataValidation type="list" allowBlank="1" showInputMessage="1" showErrorMessage="1">
          <x14:formula1>
            <xm:f>Menus!$B$2:$B$6</xm:f>
          </x14:formula1>
          <xm:sqref>F5:F12</xm:sqref>
        </x14:dataValidation>
        <x14:dataValidation type="list" allowBlank="1" showInputMessage="1" showErrorMessage="1" promptTitle="ALTERNATIVE FUEL">
          <x14:formula1>
            <xm:f>Menus!$D$2:$D$11</xm:f>
          </x14:formula1>
          <xm:sqref>G5:G12</xm:sqref>
        </x14:dataValidation>
        <x14:dataValidation type="list" allowBlank="1" showInputMessage="1" showErrorMessage="1" promptTitle="TRANSPORT MODE">
          <x14:formula1>
            <xm:f>Menus!$C$2:$C$7</xm:f>
          </x14:formula1>
          <xm:sqref>I5:I12</xm:sqref>
        </x14:dataValidation>
        <x14:dataValidation type="list" allowBlank="1" showInputMessage="1" showErrorMessage="1" promptTitle="TRANSPORT MODE">
          <x14:formula1>
            <xm:f>Menus!$L$2:$L$5</xm:f>
          </x14:formula1>
          <xm:sqref>J5:J12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3"/>
  <sheetViews>
    <sheetView view="pageBreakPreview" zoomScaleNormal="70" zoomScaleSheetLayoutView="100" zoomScalePageLayoutView="80" workbookViewId="0">
      <selection activeCell="H19" sqref="H19"/>
    </sheetView>
  </sheetViews>
  <sheetFormatPr defaultColWidth="8.7109375" defaultRowHeight="15" x14ac:dyDescent="0.25"/>
  <cols>
    <col min="1" max="1" width="1.7109375" style="32" customWidth="1"/>
    <col min="2" max="2" width="16" style="32" customWidth="1"/>
    <col min="3" max="3" width="7.28515625" style="32" customWidth="1"/>
    <col min="4" max="4" width="17" style="32" customWidth="1"/>
    <col min="5" max="5" width="21" style="32" customWidth="1"/>
    <col min="6" max="6" width="9.140625" style="32" customWidth="1"/>
    <col min="7" max="7" width="19.42578125" style="32" customWidth="1"/>
    <col min="8" max="8" width="17.5703125" style="26" customWidth="1"/>
    <col min="9" max="9" width="13" style="26" customWidth="1"/>
    <col min="10" max="10" width="11.85546875" style="26" customWidth="1"/>
    <col min="11" max="11" width="13" style="26" customWidth="1"/>
    <col min="12" max="13" width="6.28515625" style="32" customWidth="1"/>
    <col min="14" max="14" width="8.7109375" style="32" customWidth="1"/>
    <col min="15" max="15" width="8.42578125" style="32" customWidth="1"/>
    <col min="16" max="16" width="9.140625" style="32" customWidth="1"/>
    <col min="17" max="17" width="8.7109375" style="32" customWidth="1"/>
    <col min="18" max="18" width="7.28515625" style="32" customWidth="1"/>
    <col min="19" max="19" width="11.7109375" style="32" customWidth="1"/>
    <col min="20" max="20" width="5.28515625" style="32" customWidth="1"/>
    <col min="21" max="21" width="5.7109375" style="32" customWidth="1"/>
    <col min="22" max="22" width="12.7109375" style="32" customWidth="1"/>
    <col min="23" max="23" width="3.7109375" style="32" customWidth="1"/>
    <col min="24" max="16384" width="8.7109375" style="32"/>
  </cols>
  <sheetData>
    <row r="1" spans="1:24" ht="15.75" thickBot="1" x14ac:dyDescent="0.3">
      <c r="B1" s="32" t="s">
        <v>112</v>
      </c>
    </row>
    <row r="2" spans="1:24" ht="16.350000000000001" customHeight="1" thickBot="1" x14ac:dyDescent="0.3">
      <c r="A2" s="7"/>
      <c r="B2" s="635" t="s">
        <v>5</v>
      </c>
      <c r="C2" s="636"/>
      <c r="D2" s="636"/>
      <c r="E2" s="636"/>
      <c r="F2" s="636"/>
      <c r="G2" s="636"/>
      <c r="H2" s="636"/>
      <c r="I2" s="636"/>
      <c r="J2" s="636"/>
      <c r="K2" s="636"/>
      <c r="L2" s="636"/>
      <c r="M2" s="636"/>
      <c r="N2" s="636"/>
      <c r="O2" s="636"/>
      <c r="P2" s="636"/>
      <c r="Q2" s="636"/>
      <c r="R2" s="636"/>
      <c r="S2" s="636"/>
      <c r="T2" s="636"/>
      <c r="U2" s="636"/>
      <c r="V2" s="637"/>
      <c r="W2" s="26"/>
      <c r="X2" s="26"/>
    </row>
    <row r="3" spans="1:24" ht="15.75" thickBot="1" x14ac:dyDescent="0.3">
      <c r="A3" s="7"/>
      <c r="B3" s="657"/>
      <c r="C3" s="657"/>
      <c r="D3" s="658"/>
      <c r="E3" s="658"/>
      <c r="F3" s="658"/>
      <c r="G3" s="658"/>
      <c r="H3" s="658"/>
      <c r="I3" s="658"/>
      <c r="J3" s="658"/>
      <c r="K3" s="658"/>
      <c r="L3" s="658"/>
      <c r="M3" s="658"/>
      <c r="N3" s="658"/>
      <c r="O3" s="658"/>
      <c r="P3" s="658"/>
      <c r="Q3" s="658"/>
      <c r="R3" s="658"/>
      <c r="S3" s="657"/>
      <c r="T3" s="657"/>
      <c r="U3" s="657"/>
      <c r="V3" s="657"/>
    </row>
    <row r="4" spans="1:24" ht="27.6" customHeight="1" thickBot="1" x14ac:dyDescent="0.3">
      <c r="A4" s="376"/>
      <c r="B4" s="629" t="s">
        <v>84</v>
      </c>
      <c r="C4" s="629" t="s">
        <v>115</v>
      </c>
      <c r="D4" s="631" t="s">
        <v>25</v>
      </c>
      <c r="E4" s="629" t="s">
        <v>92</v>
      </c>
      <c r="F4" s="633" t="s">
        <v>171</v>
      </c>
      <c r="G4" s="625" t="s">
        <v>0</v>
      </c>
      <c r="H4" s="625" t="s">
        <v>3</v>
      </c>
      <c r="I4" s="625" t="s">
        <v>108</v>
      </c>
      <c r="J4" s="638" t="s">
        <v>6</v>
      </c>
      <c r="K4" s="625" t="s">
        <v>376</v>
      </c>
      <c r="L4" s="640" t="s">
        <v>175</v>
      </c>
      <c r="M4" s="641"/>
      <c r="N4" s="641"/>
      <c r="O4" s="642"/>
      <c r="P4" s="643" t="s">
        <v>176</v>
      </c>
      <c r="Q4" s="644"/>
      <c r="R4" s="644"/>
      <c r="S4" s="645" t="s">
        <v>188</v>
      </c>
      <c r="T4" s="653" t="s">
        <v>1</v>
      </c>
      <c r="U4" s="655" t="s">
        <v>156</v>
      </c>
      <c r="V4" s="627" t="s">
        <v>111</v>
      </c>
      <c r="W4" s="14"/>
    </row>
    <row r="5" spans="1:24" ht="33" customHeight="1" thickBot="1" x14ac:dyDescent="0.3">
      <c r="A5" s="376"/>
      <c r="B5" s="630"/>
      <c r="C5" s="630"/>
      <c r="D5" s="632"/>
      <c r="E5" s="630"/>
      <c r="F5" s="634"/>
      <c r="G5" s="626"/>
      <c r="H5" s="626"/>
      <c r="I5" s="626"/>
      <c r="J5" s="639"/>
      <c r="K5" s="626"/>
      <c r="L5" s="370">
        <v>2016</v>
      </c>
      <c r="M5" s="371">
        <v>2017</v>
      </c>
      <c r="N5" s="371">
        <v>2018</v>
      </c>
      <c r="O5" s="372">
        <v>2019</v>
      </c>
      <c r="P5" s="373">
        <v>2020</v>
      </c>
      <c r="Q5" s="486" t="s">
        <v>96</v>
      </c>
      <c r="R5" s="454" t="s">
        <v>97</v>
      </c>
      <c r="S5" s="646"/>
      <c r="T5" s="654"/>
      <c r="U5" s="656"/>
      <c r="V5" s="628"/>
      <c r="W5" s="1"/>
    </row>
    <row r="6" spans="1:24" ht="26.25" thickBot="1" x14ac:dyDescent="0.3">
      <c r="A6" s="375"/>
      <c r="B6" s="647" t="s">
        <v>85</v>
      </c>
      <c r="C6" s="125" t="s">
        <v>27</v>
      </c>
      <c r="D6" s="68" t="s">
        <v>421</v>
      </c>
      <c r="E6" s="68" t="s">
        <v>423</v>
      </c>
      <c r="F6" s="68" t="s">
        <v>182</v>
      </c>
      <c r="G6" s="68" t="s">
        <v>346</v>
      </c>
      <c r="H6" s="68" t="s">
        <v>349</v>
      </c>
      <c r="I6" s="68" t="s">
        <v>7</v>
      </c>
      <c r="J6" s="470" t="s">
        <v>11</v>
      </c>
      <c r="K6" s="68" t="s">
        <v>379</v>
      </c>
      <c r="L6" s="69"/>
      <c r="M6" s="89"/>
      <c r="N6" s="89">
        <v>3521</v>
      </c>
      <c r="O6" s="234"/>
      <c r="P6" s="69">
        <v>5000</v>
      </c>
      <c r="Q6" s="89"/>
      <c r="R6" s="90"/>
      <c r="S6" s="456">
        <f>SUM(L6:R6)</f>
        <v>8521</v>
      </c>
      <c r="T6" s="457">
        <v>2016</v>
      </c>
      <c r="U6" s="458" t="s">
        <v>414</v>
      </c>
      <c r="V6" s="463"/>
    </row>
    <row r="7" spans="1:24" ht="38.25" x14ac:dyDescent="0.25">
      <c r="A7" s="375"/>
      <c r="B7" s="648"/>
      <c r="C7" s="123" t="s">
        <v>28</v>
      </c>
      <c r="D7" s="68" t="s">
        <v>422</v>
      </c>
      <c r="E7" s="71" t="s">
        <v>424</v>
      </c>
      <c r="F7" s="71" t="s">
        <v>182</v>
      </c>
      <c r="G7" s="71" t="s">
        <v>346</v>
      </c>
      <c r="H7" s="71" t="s">
        <v>349</v>
      </c>
      <c r="I7" s="71" t="s">
        <v>7</v>
      </c>
      <c r="J7" s="471" t="s">
        <v>11</v>
      </c>
      <c r="K7" s="71" t="s">
        <v>379</v>
      </c>
      <c r="L7" s="75"/>
      <c r="M7" s="73"/>
      <c r="N7" s="73">
        <v>1000</v>
      </c>
      <c r="O7" s="232">
        <v>1000</v>
      </c>
      <c r="P7" s="75"/>
      <c r="Q7" s="73"/>
      <c r="R7" s="74"/>
      <c r="S7" s="456">
        <f t="shared" ref="S7:S19" si="0">SUM(L7:R7)</f>
        <v>2000</v>
      </c>
      <c r="T7" s="76">
        <v>2018</v>
      </c>
      <c r="U7" s="459">
        <v>2019</v>
      </c>
      <c r="V7" s="464"/>
    </row>
    <row r="8" spans="1:24" ht="63.75" x14ac:dyDescent="0.25">
      <c r="A8" s="375"/>
      <c r="B8" s="648"/>
      <c r="C8" s="537" t="s">
        <v>425</v>
      </c>
      <c r="D8" s="71" t="s">
        <v>426</v>
      </c>
      <c r="E8" s="71" t="s">
        <v>427</v>
      </c>
      <c r="F8" s="71" t="s">
        <v>173</v>
      </c>
      <c r="G8" s="71" t="s">
        <v>346</v>
      </c>
      <c r="H8" s="71" t="s">
        <v>349</v>
      </c>
      <c r="I8" s="71" t="s">
        <v>7</v>
      </c>
      <c r="J8" s="471" t="s">
        <v>11</v>
      </c>
      <c r="K8" s="71" t="s">
        <v>379</v>
      </c>
      <c r="L8" s="75"/>
      <c r="M8" s="73"/>
      <c r="N8" s="73"/>
      <c r="O8" s="232">
        <v>1000</v>
      </c>
      <c r="P8" s="80"/>
      <c r="Q8" s="78"/>
      <c r="R8" s="79"/>
      <c r="S8" s="456">
        <f t="shared" si="0"/>
        <v>1000</v>
      </c>
      <c r="T8" s="81">
        <v>2019</v>
      </c>
      <c r="U8" s="460">
        <v>2020</v>
      </c>
      <c r="V8" s="464"/>
    </row>
    <row r="9" spans="1:24" ht="51" x14ac:dyDescent="0.25">
      <c r="A9" s="375"/>
      <c r="B9" s="648"/>
      <c r="C9" s="537" t="s">
        <v>430</v>
      </c>
      <c r="D9" s="71" t="s">
        <v>429</v>
      </c>
      <c r="E9" s="71" t="s">
        <v>428</v>
      </c>
      <c r="F9" s="71" t="s">
        <v>182</v>
      </c>
      <c r="G9" s="71" t="s">
        <v>346</v>
      </c>
      <c r="H9" s="71" t="s">
        <v>352</v>
      </c>
      <c r="I9" s="71" t="s">
        <v>371</v>
      </c>
      <c r="J9" s="471" t="s">
        <v>11</v>
      </c>
      <c r="K9" s="71" t="s">
        <v>379</v>
      </c>
      <c r="L9" s="80"/>
      <c r="M9" s="78"/>
      <c r="N9" s="78"/>
      <c r="O9" s="235"/>
      <c r="P9" s="80"/>
      <c r="Q9" s="78"/>
      <c r="R9" s="79"/>
      <c r="S9" s="456">
        <f t="shared" si="0"/>
        <v>0</v>
      </c>
      <c r="T9" s="81">
        <v>2016</v>
      </c>
      <c r="U9" s="460">
        <v>2025</v>
      </c>
      <c r="V9" s="464"/>
    </row>
    <row r="10" spans="1:24" ht="63.75" x14ac:dyDescent="0.25">
      <c r="A10" s="375"/>
      <c r="B10" s="648"/>
      <c r="C10" s="537" t="s">
        <v>431</v>
      </c>
      <c r="D10" s="71" t="s">
        <v>433</v>
      </c>
      <c r="E10" s="71" t="s">
        <v>432</v>
      </c>
      <c r="F10" s="71" t="s">
        <v>182</v>
      </c>
      <c r="G10" s="71" t="s">
        <v>346</v>
      </c>
      <c r="H10" s="71" t="s">
        <v>353</v>
      </c>
      <c r="I10" s="71" t="s">
        <v>371</v>
      </c>
      <c r="J10" s="471" t="s">
        <v>11</v>
      </c>
      <c r="K10" s="71" t="s">
        <v>379</v>
      </c>
      <c r="L10" s="80"/>
      <c r="M10" s="78"/>
      <c r="N10" s="78"/>
      <c r="O10" s="235"/>
      <c r="P10" s="80">
        <v>-1867</v>
      </c>
      <c r="Q10" s="78"/>
      <c r="R10" s="79"/>
      <c r="S10" s="456">
        <f t="shared" si="0"/>
        <v>-1867</v>
      </c>
      <c r="T10" s="81">
        <v>2017</v>
      </c>
      <c r="U10" s="460">
        <v>2020</v>
      </c>
      <c r="V10" s="464"/>
    </row>
    <row r="11" spans="1:24" ht="64.5" thickBot="1" x14ac:dyDescent="0.3">
      <c r="A11" s="533"/>
      <c r="B11" s="648"/>
      <c r="C11" s="538" t="s">
        <v>434</v>
      </c>
      <c r="D11" s="82" t="s">
        <v>435</v>
      </c>
      <c r="E11" s="82" t="s">
        <v>436</v>
      </c>
      <c r="F11" s="82" t="s">
        <v>172</v>
      </c>
      <c r="G11" s="82" t="s">
        <v>346</v>
      </c>
      <c r="H11" s="82" t="s">
        <v>352</v>
      </c>
      <c r="I11" s="82" t="s">
        <v>110</v>
      </c>
      <c r="J11" s="472" t="s">
        <v>371</v>
      </c>
      <c r="K11" s="82" t="s">
        <v>379</v>
      </c>
      <c r="L11" s="86"/>
      <c r="M11" s="84"/>
      <c r="N11" s="84"/>
      <c r="O11" s="233"/>
      <c r="P11" s="86"/>
      <c r="Q11" s="84"/>
      <c r="R11" s="85"/>
      <c r="S11" s="456">
        <f>SUM(L11:R11)</f>
        <v>0</v>
      </c>
      <c r="T11" s="81">
        <v>2016</v>
      </c>
      <c r="U11" s="460">
        <v>2025</v>
      </c>
      <c r="V11" s="466"/>
    </row>
    <row r="12" spans="1:24" ht="63.75" x14ac:dyDescent="0.25">
      <c r="A12" s="533"/>
      <c r="B12" s="648"/>
      <c r="C12" s="537" t="s">
        <v>437</v>
      </c>
      <c r="D12" s="535" t="s">
        <v>419</v>
      </c>
      <c r="E12" s="64" t="s">
        <v>420</v>
      </c>
      <c r="F12" s="535" t="s">
        <v>182</v>
      </c>
      <c r="G12" s="535" t="s">
        <v>347</v>
      </c>
      <c r="H12" s="535"/>
      <c r="I12" s="535" t="s">
        <v>371</v>
      </c>
      <c r="J12" s="536" t="s">
        <v>11</v>
      </c>
      <c r="K12" s="535" t="s">
        <v>379</v>
      </c>
      <c r="L12" s="80"/>
      <c r="M12" s="78"/>
      <c r="N12" s="78"/>
      <c r="O12" s="235"/>
      <c r="P12" s="80"/>
      <c r="Q12" s="78"/>
      <c r="R12" s="79"/>
      <c r="S12" s="456"/>
      <c r="T12" s="81">
        <v>2018</v>
      </c>
      <c r="U12" s="460" t="s">
        <v>414</v>
      </c>
      <c r="V12" s="466"/>
    </row>
    <row r="13" spans="1:24" ht="64.5" thickBot="1" x14ac:dyDescent="0.3">
      <c r="A13" s="533"/>
      <c r="B13" s="648"/>
      <c r="C13" s="538" t="s">
        <v>438</v>
      </c>
      <c r="D13" s="66" t="s">
        <v>457</v>
      </c>
      <c r="E13" s="66" t="s">
        <v>458</v>
      </c>
      <c r="F13" s="82" t="s">
        <v>182</v>
      </c>
      <c r="G13" s="82" t="s">
        <v>347</v>
      </c>
      <c r="H13" s="82"/>
      <c r="I13" s="82" t="s">
        <v>371</v>
      </c>
      <c r="J13" s="472" t="s">
        <v>11</v>
      </c>
      <c r="K13" s="82" t="s">
        <v>379</v>
      </c>
      <c r="L13" s="80"/>
      <c r="M13" s="78"/>
      <c r="N13" s="78"/>
      <c r="O13" s="235"/>
      <c r="P13" s="80"/>
      <c r="Q13" s="78"/>
      <c r="R13" s="79"/>
      <c r="S13" s="456"/>
      <c r="T13" s="81">
        <v>2019</v>
      </c>
      <c r="U13" s="460" t="s">
        <v>414</v>
      </c>
      <c r="V13" s="466"/>
    </row>
    <row r="14" spans="1:24" x14ac:dyDescent="0.25">
      <c r="A14" s="375"/>
      <c r="B14" s="647" t="s">
        <v>26</v>
      </c>
      <c r="C14" s="600" t="s">
        <v>29</v>
      </c>
      <c r="D14" s="601"/>
      <c r="E14" s="602"/>
      <c r="F14" s="71" t="s">
        <v>109</v>
      </c>
      <c r="G14" s="603"/>
      <c r="H14" s="603"/>
      <c r="I14" s="71" t="s">
        <v>109</v>
      </c>
      <c r="J14" s="471" t="s">
        <v>109</v>
      </c>
      <c r="K14" s="603"/>
      <c r="L14" s="69"/>
      <c r="M14" s="89"/>
      <c r="N14" s="89"/>
      <c r="O14" s="234"/>
      <c r="P14" s="88"/>
      <c r="Q14" s="89"/>
      <c r="R14" s="90"/>
      <c r="S14" s="456"/>
      <c r="T14" s="70"/>
      <c r="U14" s="462"/>
      <c r="V14" s="463"/>
    </row>
    <row r="15" spans="1:24" x14ac:dyDescent="0.25">
      <c r="B15" s="648"/>
      <c r="C15" s="123" t="s">
        <v>30</v>
      </c>
      <c r="D15" s="71"/>
      <c r="E15" s="71"/>
      <c r="F15" s="71" t="s">
        <v>109</v>
      </c>
      <c r="G15" s="604"/>
      <c r="H15" s="604"/>
      <c r="I15" s="71" t="s">
        <v>109</v>
      </c>
      <c r="J15" s="471" t="s">
        <v>109</v>
      </c>
      <c r="K15" s="71"/>
      <c r="L15" s="75"/>
      <c r="M15" s="73"/>
      <c r="N15" s="73"/>
      <c r="O15" s="232"/>
      <c r="P15" s="72"/>
      <c r="Q15" s="73"/>
      <c r="R15" s="74"/>
      <c r="S15" s="456">
        <f t="shared" si="0"/>
        <v>0</v>
      </c>
      <c r="T15" s="76"/>
      <c r="U15" s="459"/>
      <c r="V15" s="464"/>
    </row>
    <row r="16" spans="1:24" ht="25.5" customHeight="1" thickBot="1" x14ac:dyDescent="0.3">
      <c r="B16" s="648"/>
      <c r="C16" s="473"/>
      <c r="D16" s="82"/>
      <c r="E16" s="82"/>
      <c r="F16" s="82" t="s">
        <v>109</v>
      </c>
      <c r="G16" s="605"/>
      <c r="H16" s="605"/>
      <c r="I16" s="82" t="s">
        <v>109</v>
      </c>
      <c r="J16" s="472" t="s">
        <v>109</v>
      </c>
      <c r="K16" s="82"/>
      <c r="L16" s="86"/>
      <c r="M16" s="84"/>
      <c r="N16" s="84"/>
      <c r="O16" s="233"/>
      <c r="P16" s="77"/>
      <c r="Q16" s="78"/>
      <c r="R16" s="79"/>
      <c r="S16" s="456">
        <f t="shared" si="0"/>
        <v>0</v>
      </c>
      <c r="T16" s="87"/>
      <c r="U16" s="461"/>
      <c r="V16" s="465"/>
    </row>
    <row r="17" spans="2:22" x14ac:dyDescent="0.25">
      <c r="B17" s="647" t="s">
        <v>93</v>
      </c>
      <c r="C17" s="125" t="s">
        <v>31</v>
      </c>
      <c r="D17" s="68"/>
      <c r="E17" s="68"/>
      <c r="F17" s="68" t="s">
        <v>109</v>
      </c>
      <c r="G17" s="606"/>
      <c r="H17" s="606"/>
      <c r="I17" s="68" t="s">
        <v>109</v>
      </c>
      <c r="J17" s="470" t="s">
        <v>109</v>
      </c>
      <c r="K17" s="68"/>
      <c r="L17" s="69"/>
      <c r="M17" s="89"/>
      <c r="N17" s="89"/>
      <c r="O17" s="234"/>
      <c r="P17" s="88"/>
      <c r="Q17" s="89"/>
      <c r="R17" s="90"/>
      <c r="S17" s="456">
        <f t="shared" si="0"/>
        <v>0</v>
      </c>
      <c r="T17" s="457"/>
      <c r="U17" s="458"/>
      <c r="V17" s="467"/>
    </row>
    <row r="18" spans="2:22" x14ac:dyDescent="0.25">
      <c r="B18" s="649"/>
      <c r="C18" s="123" t="s">
        <v>32</v>
      </c>
      <c r="D18" s="71"/>
      <c r="E18" s="71"/>
      <c r="F18" s="71" t="s">
        <v>109</v>
      </c>
      <c r="G18" s="604"/>
      <c r="H18" s="604"/>
      <c r="I18" s="71" t="s">
        <v>109</v>
      </c>
      <c r="J18" s="471" t="s">
        <v>109</v>
      </c>
      <c r="K18" s="71"/>
      <c r="L18" s="75"/>
      <c r="M18" s="73"/>
      <c r="N18" s="73"/>
      <c r="O18" s="232"/>
      <c r="P18" s="72"/>
      <c r="Q18" s="73"/>
      <c r="R18" s="74"/>
      <c r="S18" s="456">
        <f t="shared" si="0"/>
        <v>0</v>
      </c>
      <c r="T18" s="76"/>
      <c r="U18" s="459"/>
      <c r="V18" s="464"/>
    </row>
    <row r="19" spans="2:22" ht="52.5" customHeight="1" thickBot="1" x14ac:dyDescent="0.3">
      <c r="B19" s="650"/>
      <c r="C19" s="143"/>
      <c r="D19" s="82"/>
      <c r="E19" s="82"/>
      <c r="F19" s="82" t="s">
        <v>109</v>
      </c>
      <c r="G19" s="605"/>
      <c r="H19" s="605"/>
      <c r="I19" s="82" t="s">
        <v>109</v>
      </c>
      <c r="J19" s="472" t="s">
        <v>109</v>
      </c>
      <c r="K19" s="82"/>
      <c r="L19" s="86"/>
      <c r="M19" s="84"/>
      <c r="N19" s="84"/>
      <c r="O19" s="233"/>
      <c r="P19" s="83"/>
      <c r="Q19" s="84"/>
      <c r="R19" s="85"/>
      <c r="S19" s="456">
        <f t="shared" si="0"/>
        <v>0</v>
      </c>
      <c r="T19" s="87"/>
      <c r="U19" s="461"/>
      <c r="V19" s="465"/>
    </row>
    <row r="22" spans="2:22" x14ac:dyDescent="0.25">
      <c r="B22" s="651" t="s">
        <v>111</v>
      </c>
      <c r="C22" s="651"/>
      <c r="D22" s="651"/>
      <c r="E22" s="651"/>
      <c r="F22" s="651"/>
      <c r="G22" s="651"/>
      <c r="H22" s="651"/>
      <c r="I22" s="651"/>
      <c r="J22" s="651"/>
      <c r="K22" s="651"/>
      <c r="L22" s="651"/>
      <c r="M22" s="651"/>
      <c r="N22" s="651"/>
      <c r="O22" s="651"/>
      <c r="P22" s="651"/>
      <c r="Q22" s="651"/>
      <c r="R22" s="651"/>
      <c r="S22" s="651"/>
      <c r="T22" s="651"/>
      <c r="U22" s="651"/>
      <c r="V22" s="651"/>
    </row>
    <row r="23" spans="2:22" ht="15" customHeight="1" x14ac:dyDescent="0.25">
      <c r="B23" s="652" t="s">
        <v>117</v>
      </c>
      <c r="C23" s="652"/>
      <c r="D23" s="652"/>
      <c r="E23" s="652"/>
      <c r="F23" s="652"/>
      <c r="G23" s="652"/>
      <c r="H23" s="652"/>
      <c r="I23" s="652"/>
      <c r="J23" s="652"/>
      <c r="K23" s="652"/>
      <c r="L23" s="652"/>
      <c r="M23" s="652"/>
      <c r="N23" s="652"/>
      <c r="O23" s="652"/>
      <c r="P23" s="652"/>
      <c r="Q23" s="652"/>
      <c r="R23" s="652"/>
      <c r="S23" s="652"/>
      <c r="T23" s="652"/>
      <c r="U23" s="652"/>
      <c r="V23" s="652"/>
    </row>
    <row r="24" spans="2:22" ht="19.5" customHeight="1" x14ac:dyDescent="0.25">
      <c r="B24" s="32" t="s">
        <v>148</v>
      </c>
    </row>
    <row r="25" spans="2:22" x14ac:dyDescent="0.25">
      <c r="B25" s="32" t="s">
        <v>142</v>
      </c>
    </row>
    <row r="26" spans="2:22" x14ac:dyDescent="0.25">
      <c r="B26" s="32" t="s">
        <v>143</v>
      </c>
    </row>
    <row r="27" spans="2:22" x14ac:dyDescent="0.25">
      <c r="B27" s="32" t="s">
        <v>144</v>
      </c>
    </row>
    <row r="28" spans="2:22" x14ac:dyDescent="0.25">
      <c r="B28" s="32" t="s">
        <v>145</v>
      </c>
    </row>
    <row r="29" spans="2:22" x14ac:dyDescent="0.25">
      <c r="B29" s="32" t="s">
        <v>147</v>
      </c>
    </row>
    <row r="30" spans="2:22" x14ac:dyDescent="0.25">
      <c r="B30" s="32" t="s">
        <v>146</v>
      </c>
    </row>
    <row r="32" spans="2:22" x14ac:dyDescent="0.25">
      <c r="B32" s="618" t="s">
        <v>137</v>
      </c>
      <c r="C32" s="618"/>
      <c r="D32" s="618"/>
      <c r="E32" s="618"/>
      <c r="F32" s="618"/>
      <c r="G32" s="618"/>
      <c r="H32" s="618"/>
      <c r="I32" s="618"/>
      <c r="J32" s="618"/>
      <c r="K32" s="618"/>
      <c r="L32" s="618"/>
      <c r="M32" s="618"/>
      <c r="N32" s="618"/>
      <c r="O32" s="618"/>
      <c r="P32" s="618"/>
      <c r="Q32" s="618"/>
      <c r="R32" s="618"/>
    </row>
    <row r="33" spans="2:18" x14ac:dyDescent="0.25">
      <c r="B33" s="623" t="s">
        <v>263</v>
      </c>
      <c r="C33" s="623"/>
      <c r="D33" s="623"/>
      <c r="E33" s="623"/>
      <c r="F33" s="623"/>
      <c r="G33" s="623"/>
      <c r="H33" s="623"/>
      <c r="I33" s="623"/>
      <c r="J33" s="623"/>
      <c r="K33" s="623"/>
      <c r="L33" s="623"/>
      <c r="M33" s="623"/>
      <c r="N33" s="623"/>
      <c r="O33" s="623"/>
      <c r="P33" s="623"/>
      <c r="Q33" s="623"/>
      <c r="R33" s="623"/>
    </row>
    <row r="34" spans="2:18" x14ac:dyDescent="0.25">
      <c r="B34" s="619" t="s">
        <v>287</v>
      </c>
      <c r="C34" s="619"/>
      <c r="D34" s="619"/>
      <c r="E34" s="619"/>
      <c r="F34" s="619"/>
      <c r="G34" s="619"/>
      <c r="H34" s="619"/>
      <c r="I34" s="619"/>
      <c r="J34" s="619"/>
      <c r="K34" s="619"/>
      <c r="L34" s="619"/>
      <c r="M34" s="619"/>
      <c r="N34" s="619"/>
      <c r="O34" s="619"/>
      <c r="P34" s="619"/>
      <c r="Q34" s="619"/>
      <c r="R34" s="619"/>
    </row>
    <row r="35" spans="2:18" x14ac:dyDescent="0.25">
      <c r="B35" s="619" t="s">
        <v>264</v>
      </c>
      <c r="C35" s="619"/>
      <c r="D35" s="619"/>
      <c r="E35" s="619"/>
      <c r="F35" s="619"/>
      <c r="G35" s="619"/>
      <c r="H35" s="619"/>
      <c r="I35" s="619"/>
      <c r="J35" s="619"/>
      <c r="K35" s="619"/>
      <c r="L35" s="619"/>
      <c r="M35" s="619"/>
      <c r="N35" s="619"/>
      <c r="O35" s="619"/>
      <c r="P35" s="619"/>
      <c r="Q35" s="619"/>
      <c r="R35" s="619"/>
    </row>
    <row r="36" spans="2:18" x14ac:dyDescent="0.25">
      <c r="B36" s="619" t="s">
        <v>372</v>
      </c>
      <c r="C36" s="619"/>
      <c r="D36" s="619"/>
      <c r="E36" s="619"/>
      <c r="F36" s="619"/>
      <c r="G36" s="619"/>
      <c r="H36" s="619"/>
      <c r="I36" s="619"/>
      <c r="J36" s="619"/>
      <c r="K36" s="619"/>
      <c r="L36" s="619"/>
      <c r="M36" s="619"/>
      <c r="N36" s="619"/>
      <c r="O36" s="619"/>
      <c r="P36" s="619"/>
      <c r="Q36" s="619"/>
      <c r="R36" s="619"/>
    </row>
    <row r="37" spans="2:18" x14ac:dyDescent="0.25">
      <c r="B37" s="619" t="s">
        <v>187</v>
      </c>
      <c r="C37" s="619"/>
      <c r="D37" s="619"/>
      <c r="E37" s="619"/>
      <c r="F37" s="619"/>
      <c r="G37" s="619"/>
      <c r="H37" s="619"/>
      <c r="I37" s="619"/>
      <c r="J37" s="619"/>
      <c r="K37" s="619"/>
      <c r="L37" s="619"/>
      <c r="M37" s="619"/>
      <c r="N37" s="619"/>
      <c r="O37" s="619"/>
      <c r="P37" s="619"/>
      <c r="Q37" s="619"/>
      <c r="R37" s="619"/>
    </row>
    <row r="38" spans="2:18" x14ac:dyDescent="0.25">
      <c r="B38" s="619" t="s">
        <v>157</v>
      </c>
      <c r="C38" s="619"/>
      <c r="D38" s="619"/>
      <c r="E38" s="619"/>
      <c r="F38" s="619"/>
      <c r="G38" s="619"/>
      <c r="H38" s="619"/>
      <c r="I38" s="619"/>
      <c r="J38" s="619"/>
      <c r="K38" s="619"/>
      <c r="L38" s="619"/>
      <c r="M38" s="619"/>
      <c r="N38" s="619"/>
      <c r="O38" s="619"/>
      <c r="P38" s="619"/>
      <c r="Q38" s="619"/>
      <c r="R38" s="619"/>
    </row>
    <row r="39" spans="2:18" x14ac:dyDescent="0.25">
      <c r="B39" s="619" t="s">
        <v>373</v>
      </c>
      <c r="C39" s="619"/>
      <c r="D39" s="619"/>
      <c r="E39" s="619"/>
      <c r="F39" s="619"/>
      <c r="G39" s="619"/>
      <c r="H39" s="619"/>
      <c r="I39" s="619"/>
      <c r="J39" s="619"/>
      <c r="K39" s="619"/>
      <c r="L39" s="619"/>
      <c r="M39" s="619"/>
      <c r="N39" s="619"/>
      <c r="O39" s="619"/>
      <c r="P39" s="619"/>
      <c r="Q39" s="619"/>
      <c r="R39" s="619"/>
    </row>
    <row r="40" spans="2:18" x14ac:dyDescent="0.25">
      <c r="B40" s="619" t="s">
        <v>380</v>
      </c>
      <c r="C40" s="619"/>
      <c r="D40" s="619"/>
      <c r="E40" s="619"/>
      <c r="F40" s="619"/>
      <c r="G40" s="619"/>
      <c r="H40" s="619"/>
      <c r="I40" s="619"/>
      <c r="J40" s="619"/>
      <c r="K40" s="619"/>
      <c r="L40" s="619"/>
      <c r="M40" s="619"/>
      <c r="N40" s="619"/>
      <c r="O40" s="619"/>
      <c r="P40" s="619"/>
      <c r="Q40" s="619"/>
      <c r="R40" s="619"/>
    </row>
    <row r="41" spans="2:18" x14ac:dyDescent="0.25">
      <c r="B41" s="619" t="s">
        <v>284</v>
      </c>
      <c r="C41" s="619"/>
      <c r="D41" s="619"/>
      <c r="E41" s="619"/>
      <c r="F41" s="619"/>
      <c r="G41" s="619"/>
      <c r="H41" s="619"/>
      <c r="I41" s="619"/>
      <c r="J41" s="619"/>
      <c r="K41" s="619"/>
      <c r="L41" s="619"/>
      <c r="M41" s="619"/>
      <c r="N41" s="619"/>
      <c r="O41" s="619"/>
      <c r="P41" s="619"/>
      <c r="Q41" s="619"/>
      <c r="R41" s="619"/>
    </row>
    <row r="42" spans="2:18" x14ac:dyDescent="0.25">
      <c r="B42" s="367"/>
      <c r="C42" s="367"/>
      <c r="D42" s="367"/>
      <c r="E42" s="367"/>
      <c r="F42" s="367"/>
      <c r="G42" s="367"/>
      <c r="H42" s="367"/>
      <c r="I42" s="367"/>
      <c r="J42" s="367"/>
      <c r="K42" s="446"/>
      <c r="L42" s="367"/>
    </row>
    <row r="43" spans="2:18" x14ac:dyDescent="0.25">
      <c r="H43" s="32"/>
      <c r="I43" s="32"/>
      <c r="J43" s="32"/>
      <c r="K43" s="32"/>
      <c r="N43" s="365"/>
      <c r="O43" s="365"/>
      <c r="P43" s="365"/>
      <c r="Q43" s="365"/>
      <c r="R43" s="365"/>
    </row>
    <row r="44" spans="2:18" ht="14.1" customHeight="1" x14ac:dyDescent="0.25"/>
    <row r="45" spans="2:18" ht="14.1" customHeight="1" x14ac:dyDescent="0.25"/>
    <row r="46" spans="2:18" ht="14.1" customHeight="1" x14ac:dyDescent="0.25"/>
    <row r="47" spans="2:18" ht="14.1" customHeight="1" x14ac:dyDescent="0.25"/>
    <row r="48" spans="2:18" ht="14.1" customHeight="1" x14ac:dyDescent="0.25"/>
    <row r="50" ht="14.1" customHeight="1" x14ac:dyDescent="0.25"/>
    <row r="51" ht="14.1" customHeight="1" x14ac:dyDescent="0.25"/>
    <row r="52" ht="14.1" customHeight="1" x14ac:dyDescent="0.25"/>
    <row r="53" ht="14.1" customHeight="1" x14ac:dyDescent="0.25"/>
    <row r="54" ht="14.1" customHeight="1" x14ac:dyDescent="0.25"/>
    <row r="55" ht="14.1" customHeight="1" x14ac:dyDescent="0.25"/>
    <row r="56" ht="14.1" customHeight="1" x14ac:dyDescent="0.25"/>
    <row r="57" ht="14.1" customHeight="1" x14ac:dyDescent="0.25"/>
    <row r="58" ht="14.1" customHeight="1" x14ac:dyDescent="0.25"/>
    <row r="59" ht="14.1" customHeight="1" x14ac:dyDescent="0.25"/>
    <row r="60" ht="14.1" customHeight="1" x14ac:dyDescent="0.25"/>
    <row r="61" ht="14.45" customHeight="1" x14ac:dyDescent="0.25"/>
    <row r="64"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45" customHeight="1" x14ac:dyDescent="0.25"/>
    <row r="74" ht="14.1" customHeight="1" x14ac:dyDescent="0.25"/>
    <row r="75" ht="14.1" customHeight="1" x14ac:dyDescent="0.25"/>
    <row r="76" ht="14.1" customHeight="1" x14ac:dyDescent="0.25"/>
    <row r="77" ht="14.1" customHeight="1" x14ac:dyDescent="0.25"/>
    <row r="78" ht="14.1" customHeight="1" x14ac:dyDescent="0.25"/>
    <row r="79" ht="14.45" customHeight="1" x14ac:dyDescent="0.25"/>
    <row r="80" ht="14.1" customHeight="1" x14ac:dyDescent="0.25"/>
    <row r="81" spans="14:14" ht="14.1" customHeight="1" x14ac:dyDescent="0.25"/>
    <row r="82" spans="14:14" ht="38.1" customHeight="1" x14ac:dyDescent="0.25">
      <c r="N82" s="27"/>
    </row>
    <row r="83" spans="14:14" ht="30.95" customHeight="1" x14ac:dyDescent="0.25">
      <c r="N83" s="27"/>
    </row>
    <row r="84" spans="14:14" ht="33" customHeight="1" x14ac:dyDescent="0.25">
      <c r="N84" s="26"/>
    </row>
    <row r="85" spans="14:14" ht="39.950000000000003" customHeight="1" x14ac:dyDescent="0.25"/>
    <row r="86" spans="14:14" ht="21.95" customHeight="1" x14ac:dyDescent="0.25"/>
    <row r="87" spans="14:14" ht="14.1" customHeight="1" x14ac:dyDescent="0.25"/>
    <row r="88" spans="14:14" ht="14.1" customHeight="1" x14ac:dyDescent="0.25"/>
    <row r="89" spans="14:14" ht="14.45" customHeight="1" x14ac:dyDescent="0.25"/>
    <row r="90" spans="14:14" ht="14.1" customHeight="1" x14ac:dyDescent="0.25"/>
    <row r="91" spans="14:14" ht="14.1" customHeight="1" x14ac:dyDescent="0.25"/>
    <row r="92" spans="14:14" ht="14.1" customHeight="1" x14ac:dyDescent="0.25"/>
    <row r="93" spans="14:14" ht="14.1" customHeight="1" x14ac:dyDescent="0.25"/>
    <row r="94" spans="14:14" ht="14.1" customHeight="1" x14ac:dyDescent="0.25"/>
    <row r="95" spans="14:14" ht="14.1" customHeight="1" x14ac:dyDescent="0.25"/>
    <row r="96" spans="14:14" ht="14.1" customHeight="1" x14ac:dyDescent="0.25"/>
    <row r="97" ht="14.45" customHeight="1" x14ac:dyDescent="0.25"/>
    <row r="98" ht="14.1" customHeight="1" x14ac:dyDescent="0.25"/>
    <row r="99" ht="14.1" customHeight="1" x14ac:dyDescent="0.25"/>
    <row r="100" ht="14.1" customHeight="1" x14ac:dyDescent="0.25"/>
    <row r="101" ht="14.1" customHeight="1" x14ac:dyDescent="0.25"/>
    <row r="102" ht="14.1" customHeight="1" x14ac:dyDescent="0.25"/>
    <row r="103" ht="14.45" customHeight="1" x14ac:dyDescent="0.25"/>
  </sheetData>
  <mergeCells count="33">
    <mergeCell ref="B41:R41"/>
    <mergeCell ref="B33:R33"/>
    <mergeCell ref="B34:R34"/>
    <mergeCell ref="B35:R35"/>
    <mergeCell ref="B36:R36"/>
    <mergeCell ref="B37:R37"/>
    <mergeCell ref="B38:R38"/>
    <mergeCell ref="B40:R40"/>
    <mergeCell ref="B39:R39"/>
    <mergeCell ref="B2:V2"/>
    <mergeCell ref="B32:R32"/>
    <mergeCell ref="J4:J5"/>
    <mergeCell ref="L4:O4"/>
    <mergeCell ref="P4:R4"/>
    <mergeCell ref="S4:S5"/>
    <mergeCell ref="B6:B13"/>
    <mergeCell ref="B14:B16"/>
    <mergeCell ref="B17:B19"/>
    <mergeCell ref="B22:V22"/>
    <mergeCell ref="B23:V23"/>
    <mergeCell ref="T4:T5"/>
    <mergeCell ref="U4:U5"/>
    <mergeCell ref="K4:K5"/>
    <mergeCell ref="B3:V3"/>
    <mergeCell ref="B4:B5"/>
    <mergeCell ref="H4:H5"/>
    <mergeCell ref="I4:I5"/>
    <mergeCell ref="V4:V5"/>
    <mergeCell ref="C4:C5"/>
    <mergeCell ref="D4:D5"/>
    <mergeCell ref="E4:E5"/>
    <mergeCell ref="F4:F5"/>
    <mergeCell ref="G4:G5"/>
  </mergeCells>
  <conditionalFormatting sqref="C6:E11 C12:D12 C15:E19 L6:R19 G14:H14 C13:C14 K14">
    <cfRule type="containsBlanks" dxfId="16" priority="15">
      <formula>LEN(TRIM(C6))=0</formula>
    </cfRule>
  </conditionalFormatting>
  <conditionalFormatting sqref="S6:U19">
    <cfRule type="containsBlanks" dxfId="15" priority="14">
      <formula>LEN(TRIM(S6))=0</formula>
    </cfRule>
  </conditionalFormatting>
  <conditionalFormatting sqref="E12">
    <cfRule type="containsBlanks" dxfId="14" priority="13">
      <formula>LEN(TRIM(E12))=0</formula>
    </cfRule>
  </conditionalFormatting>
  <conditionalFormatting sqref="D13:E13">
    <cfRule type="containsBlanks" dxfId="13" priority="12">
      <formula>LEN(TRIM(D13))=0</formula>
    </cfRule>
  </conditionalFormatting>
  <conditionalFormatting sqref="D14">
    <cfRule type="containsBlanks" dxfId="12" priority="10">
      <formula>LEN(TRIM(D14))=0</formula>
    </cfRule>
  </conditionalFormatting>
  <conditionalFormatting sqref="E14">
    <cfRule type="containsBlanks" dxfId="11" priority="9">
      <formula>LEN(TRIM(E14))=0</formula>
    </cfRule>
  </conditionalFormatting>
  <dataValidations count="2">
    <dataValidation type="list" allowBlank="1" showInputMessage="1" showErrorMessage="1" sqref="G6:G14">
      <formula1>M1indname</formula1>
    </dataValidation>
    <dataValidation type="list" allowBlank="1" showInputMessage="1" showErrorMessage="1" sqref="H6:H14">
      <formula1>cellM11ddm2</formula1>
    </dataValidation>
  </dataValidations>
  <pageMargins left="0.7" right="0.7" top="0.75" bottom="0.75" header="0.3" footer="0.3"/>
  <pageSetup paperSize="9" scale="4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Menus!$B$2:$B$6</xm:f>
          </x14:formula1>
          <xm:sqref>F6:F19</xm:sqref>
        </x14:dataValidation>
        <x14:dataValidation type="list" allowBlank="1" showInputMessage="1" showErrorMessage="1" promptTitle="ALTERNATIVE FUEL">
          <x14:formula1>
            <xm:f>Menus!$D$2:$D$11</xm:f>
          </x14:formula1>
          <xm:sqref>I6:I19</xm:sqref>
        </x14:dataValidation>
        <x14:dataValidation type="list" allowBlank="1" showInputMessage="1" showErrorMessage="1" promptTitle="MODE">
          <x14:formula1>
            <xm:f>Menus!$C$2:$C$7</xm:f>
          </x14:formula1>
          <xm:sqref>J6:J19</xm:sqref>
        </x14:dataValidation>
        <x14:dataValidation type="list" allowBlank="1" showInputMessage="1" showErrorMessage="1" promptTitle="MODE">
          <x14:formula1>
            <xm:f>Menus!$L$2:$L$5</xm:f>
          </x14:formula1>
          <xm:sqref>K6:K19</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view="pageBreakPreview" zoomScaleNormal="100" zoomScaleSheetLayoutView="100" workbookViewId="0">
      <selection activeCell="B16" sqref="B16:P16"/>
    </sheetView>
  </sheetViews>
  <sheetFormatPr defaultColWidth="8.7109375" defaultRowHeight="15" x14ac:dyDescent="0.25"/>
  <cols>
    <col min="1" max="1" width="2.28515625" style="32" customWidth="1"/>
    <col min="2" max="2" width="13.85546875" style="32" customWidth="1"/>
    <col min="3" max="3" width="3.7109375" style="32" customWidth="1"/>
    <col min="4" max="4" width="17" style="32" customWidth="1"/>
    <col min="5" max="5" width="21" style="32" customWidth="1"/>
    <col min="6" max="6" width="9.140625" style="32" customWidth="1"/>
    <col min="7" max="7" width="13.28515625" style="32" customWidth="1"/>
    <col min="8" max="8" width="11.28515625" style="32" customWidth="1"/>
    <col min="9" max="9" width="13.140625" style="32" customWidth="1"/>
    <col min="10" max="14" width="8.28515625" style="32" customWidth="1"/>
    <col min="15" max="15" width="9.28515625" style="32" customWidth="1"/>
    <col min="16" max="16" width="9.7109375" style="32" customWidth="1"/>
    <col min="17" max="17" width="11.42578125" style="32" customWidth="1"/>
    <col min="18" max="19" width="5.7109375" style="32" customWidth="1"/>
    <col min="20" max="20" width="12.85546875" style="32" customWidth="1"/>
    <col min="21" max="16384" width="8.7109375" style="32"/>
  </cols>
  <sheetData>
    <row r="1" spans="1:20" ht="15.75" thickBot="1" x14ac:dyDescent="0.3">
      <c r="B1" s="32" t="s">
        <v>116</v>
      </c>
      <c r="O1" s="7"/>
      <c r="P1" s="7"/>
    </row>
    <row r="2" spans="1:20" ht="16.5" thickBot="1" x14ac:dyDescent="0.3">
      <c r="B2" s="620" t="s">
        <v>178</v>
      </c>
      <c r="C2" s="621"/>
      <c r="D2" s="621"/>
      <c r="E2" s="621"/>
      <c r="F2" s="621"/>
      <c r="G2" s="621"/>
      <c r="H2" s="621"/>
      <c r="I2" s="621"/>
      <c r="J2" s="621"/>
      <c r="K2" s="621"/>
      <c r="L2" s="621"/>
      <c r="M2" s="621"/>
      <c r="N2" s="621"/>
      <c r="O2" s="621"/>
      <c r="P2" s="621"/>
      <c r="Q2" s="621"/>
      <c r="R2" s="621"/>
      <c r="S2" s="621"/>
      <c r="T2" s="622"/>
    </row>
    <row r="3" spans="1:20" ht="15.75" thickBot="1" x14ac:dyDescent="0.3">
      <c r="B3" s="369"/>
      <c r="C3" s="369"/>
      <c r="D3" s="369"/>
      <c r="E3" s="369"/>
      <c r="F3" s="369"/>
      <c r="G3" s="369"/>
      <c r="H3" s="369"/>
      <c r="I3" s="448"/>
      <c r="J3" s="369"/>
      <c r="K3" s="369"/>
      <c r="L3" s="369"/>
      <c r="M3" s="369"/>
      <c r="N3" s="369"/>
      <c r="O3" s="369"/>
      <c r="P3" s="369"/>
    </row>
    <row r="4" spans="1:20" ht="31.5" customHeight="1" thickBot="1" x14ac:dyDescent="0.3">
      <c r="A4" s="7"/>
      <c r="B4" s="629" t="s">
        <v>84</v>
      </c>
      <c r="C4" s="629" t="s">
        <v>115</v>
      </c>
      <c r="D4" s="631" t="s">
        <v>25</v>
      </c>
      <c r="E4" s="629" t="s">
        <v>92</v>
      </c>
      <c r="F4" s="663" t="s">
        <v>171</v>
      </c>
      <c r="G4" s="659" t="s">
        <v>108</v>
      </c>
      <c r="H4" s="666" t="s">
        <v>6</v>
      </c>
      <c r="I4" s="625" t="s">
        <v>376</v>
      </c>
      <c r="J4" s="640" t="s">
        <v>175</v>
      </c>
      <c r="K4" s="641"/>
      <c r="L4" s="641"/>
      <c r="M4" s="642"/>
      <c r="N4" s="643" t="s">
        <v>176</v>
      </c>
      <c r="O4" s="644"/>
      <c r="P4" s="668"/>
      <c r="Q4" s="669" t="s">
        <v>188</v>
      </c>
      <c r="R4" s="672" t="s">
        <v>1</v>
      </c>
      <c r="S4" s="674" t="s">
        <v>156</v>
      </c>
      <c r="T4" s="659" t="s">
        <v>111</v>
      </c>
    </row>
    <row r="5" spans="1:20" ht="25.5" customHeight="1" thickBot="1" x14ac:dyDescent="0.3">
      <c r="A5" s="7"/>
      <c r="B5" s="661"/>
      <c r="C5" s="630"/>
      <c r="D5" s="662"/>
      <c r="E5" s="661"/>
      <c r="F5" s="664"/>
      <c r="G5" s="665"/>
      <c r="H5" s="667"/>
      <c r="I5" s="626"/>
      <c r="J5" s="379">
        <v>2016</v>
      </c>
      <c r="K5" s="377">
        <v>2017</v>
      </c>
      <c r="L5" s="377">
        <v>2018</v>
      </c>
      <c r="M5" s="378">
        <v>2019</v>
      </c>
      <c r="N5" s="24">
        <v>2020</v>
      </c>
      <c r="O5" s="129" t="s">
        <v>96</v>
      </c>
      <c r="P5" s="25" t="s">
        <v>97</v>
      </c>
      <c r="Q5" s="670"/>
      <c r="R5" s="673"/>
      <c r="S5" s="675"/>
      <c r="T5" s="660"/>
    </row>
    <row r="6" spans="1:20" ht="63.75" x14ac:dyDescent="0.25">
      <c r="A6" s="7"/>
      <c r="B6" s="676" t="s">
        <v>94</v>
      </c>
      <c r="C6" s="125">
        <v>1</v>
      </c>
      <c r="D6" s="71" t="s">
        <v>426</v>
      </c>
      <c r="E6" s="71" t="s">
        <v>427</v>
      </c>
      <c r="F6" s="151" t="s">
        <v>173</v>
      </c>
      <c r="G6" s="91" t="s">
        <v>7</v>
      </c>
      <c r="H6" s="474" t="s">
        <v>11</v>
      </c>
      <c r="I6" s="91" t="s">
        <v>379</v>
      </c>
      <c r="J6" s="104"/>
      <c r="K6" s="92"/>
      <c r="L6" s="92"/>
      <c r="M6" s="93">
        <v>1000</v>
      </c>
      <c r="N6" s="94"/>
      <c r="O6" s="95"/>
      <c r="P6" s="96" t="s">
        <v>184</v>
      </c>
      <c r="Q6" s="69"/>
      <c r="R6" s="70">
        <v>2019</v>
      </c>
      <c r="S6" s="462">
        <v>2020</v>
      </c>
      <c r="T6" s="463"/>
    </row>
    <row r="7" spans="1:20" x14ac:dyDescent="0.25">
      <c r="A7" s="7"/>
      <c r="B7" s="677"/>
      <c r="C7" s="123"/>
      <c r="D7" s="64"/>
      <c r="E7" s="64"/>
      <c r="F7" s="150" t="s">
        <v>173</v>
      </c>
      <c r="G7" s="64" t="s">
        <v>109</v>
      </c>
      <c r="H7" s="105" t="s">
        <v>109</v>
      </c>
      <c r="I7" s="64" t="s">
        <v>109</v>
      </c>
      <c r="J7" s="99"/>
      <c r="K7" s="97"/>
      <c r="L7" s="97"/>
      <c r="M7" s="98"/>
      <c r="N7" s="99"/>
      <c r="O7" s="97"/>
      <c r="P7" s="98"/>
      <c r="Q7" s="80"/>
      <c r="R7" s="81"/>
      <c r="S7" s="460"/>
      <c r="T7" s="464"/>
    </row>
    <row r="8" spans="1:20" ht="15.75" thickBot="1" x14ac:dyDescent="0.3">
      <c r="A8" s="7"/>
      <c r="B8" s="678"/>
      <c r="C8" s="124"/>
      <c r="D8" s="66"/>
      <c r="E8" s="66"/>
      <c r="F8" s="430" t="s">
        <v>173</v>
      </c>
      <c r="G8" s="66" t="s">
        <v>109</v>
      </c>
      <c r="H8" s="100" t="s">
        <v>109</v>
      </c>
      <c r="I8" s="66" t="s">
        <v>109</v>
      </c>
      <c r="J8" s="103"/>
      <c r="K8" s="101"/>
      <c r="L8" s="101"/>
      <c r="M8" s="102"/>
      <c r="N8" s="236"/>
      <c r="O8" s="237"/>
      <c r="P8" s="238"/>
      <c r="Q8" s="80"/>
      <c r="R8" s="81"/>
      <c r="S8" s="460"/>
      <c r="T8" s="465"/>
    </row>
    <row r="9" spans="1:20" ht="78" customHeight="1" thickBot="1" x14ac:dyDescent="0.3">
      <c r="A9" s="7"/>
      <c r="B9" s="679" t="s">
        <v>98</v>
      </c>
      <c r="C9" s="125">
        <v>1</v>
      </c>
      <c r="D9" s="91" t="s">
        <v>443</v>
      </c>
      <c r="E9" s="91" t="s">
        <v>444</v>
      </c>
      <c r="F9" s="151" t="s">
        <v>182</v>
      </c>
      <c r="G9" s="91" t="s">
        <v>7</v>
      </c>
      <c r="H9" s="474" t="s">
        <v>371</v>
      </c>
      <c r="I9" s="91" t="s">
        <v>379</v>
      </c>
      <c r="J9" s="104"/>
      <c r="K9" s="92"/>
      <c r="L9" s="92">
        <v>2499</v>
      </c>
      <c r="M9" s="93"/>
      <c r="N9" s="104"/>
      <c r="O9" s="92"/>
      <c r="P9" s="93"/>
      <c r="Q9" s="88"/>
      <c r="R9" s="70">
        <v>2018</v>
      </c>
      <c r="S9" s="462"/>
      <c r="T9" s="91" t="s">
        <v>445</v>
      </c>
    </row>
    <row r="10" spans="1:20" ht="51" x14ac:dyDescent="0.25">
      <c r="B10" s="680"/>
      <c r="C10" s="123">
        <v>2</v>
      </c>
      <c r="D10" s="64" t="s">
        <v>446</v>
      </c>
      <c r="E10" s="91" t="s">
        <v>447</v>
      </c>
      <c r="F10" s="150" t="s">
        <v>182</v>
      </c>
      <c r="G10" s="64" t="s">
        <v>7</v>
      </c>
      <c r="H10" s="105" t="s">
        <v>11</v>
      </c>
      <c r="I10" s="64" t="s">
        <v>379</v>
      </c>
      <c r="J10" s="99"/>
      <c r="K10" s="97">
        <v>6195</v>
      </c>
      <c r="L10" s="97"/>
      <c r="M10" s="98"/>
      <c r="N10" s="99"/>
      <c r="O10" s="97"/>
      <c r="P10" s="98"/>
      <c r="Q10" s="72"/>
      <c r="R10" s="76">
        <v>2017</v>
      </c>
      <c r="S10" s="459"/>
      <c r="T10" s="91" t="s">
        <v>445</v>
      </c>
    </row>
    <row r="11" spans="1:20" x14ac:dyDescent="0.25">
      <c r="B11" s="680"/>
      <c r="C11" s="152"/>
      <c r="D11" s="64"/>
      <c r="E11" s="64"/>
      <c r="F11" s="150" t="s">
        <v>109</v>
      </c>
      <c r="G11" s="64" t="s">
        <v>109</v>
      </c>
      <c r="H11" s="105" t="s">
        <v>109</v>
      </c>
      <c r="I11" s="64" t="s">
        <v>109</v>
      </c>
      <c r="J11" s="99"/>
      <c r="K11" s="97"/>
      <c r="L11" s="97"/>
      <c r="M11" s="98"/>
      <c r="N11" s="99"/>
      <c r="O11" s="97"/>
      <c r="P11" s="98"/>
      <c r="Q11" s="77"/>
      <c r="R11" s="81" t="s">
        <v>186</v>
      </c>
      <c r="S11" s="460"/>
      <c r="T11" s="464"/>
    </row>
    <row r="12" spans="1:20" ht="19.5" customHeight="1" thickBot="1" x14ac:dyDescent="0.3">
      <c r="B12" s="681"/>
      <c r="C12" s="153"/>
      <c r="D12" s="66"/>
      <c r="E12" s="66"/>
      <c r="F12" s="430" t="s">
        <v>109</v>
      </c>
      <c r="G12" s="66" t="s">
        <v>109</v>
      </c>
      <c r="H12" s="100" t="s">
        <v>109</v>
      </c>
      <c r="I12" s="66" t="s">
        <v>109</v>
      </c>
      <c r="J12" s="103"/>
      <c r="K12" s="101"/>
      <c r="L12" s="101"/>
      <c r="M12" s="102"/>
      <c r="N12" s="103"/>
      <c r="O12" s="101"/>
      <c r="P12" s="102"/>
      <c r="Q12" s="83"/>
      <c r="R12" s="87"/>
      <c r="S12" s="461"/>
      <c r="T12" s="465"/>
    </row>
    <row r="13" spans="1:20" x14ac:dyDescent="0.25">
      <c r="Q13" s="121"/>
      <c r="R13" s="122"/>
      <c r="S13" s="122"/>
    </row>
    <row r="14" spans="1:20" x14ac:dyDescent="0.25">
      <c r="P14" s="3"/>
      <c r="Q14" s="121"/>
      <c r="R14" s="122"/>
      <c r="S14" s="122"/>
    </row>
    <row r="15" spans="1:20" x14ac:dyDescent="0.25">
      <c r="B15" s="651" t="s">
        <v>111</v>
      </c>
      <c r="C15" s="651"/>
      <c r="D15" s="651"/>
      <c r="E15" s="651"/>
      <c r="F15" s="651"/>
      <c r="G15" s="651"/>
      <c r="H15" s="651"/>
      <c r="I15" s="651"/>
      <c r="J15" s="651"/>
      <c r="K15" s="651"/>
      <c r="L15" s="651"/>
      <c r="M15" s="651"/>
      <c r="N15" s="651"/>
      <c r="O15" s="651"/>
      <c r="P15" s="651"/>
      <c r="Q15" s="121"/>
      <c r="R15" s="122"/>
      <c r="S15" s="122"/>
    </row>
    <row r="16" spans="1:20" ht="15.6" customHeight="1" x14ac:dyDescent="0.25">
      <c r="B16" s="619" t="s">
        <v>124</v>
      </c>
      <c r="C16" s="619"/>
      <c r="D16" s="619"/>
      <c r="E16" s="619"/>
      <c r="F16" s="619"/>
      <c r="G16" s="619"/>
      <c r="H16" s="619"/>
      <c r="I16" s="619"/>
      <c r="J16" s="619"/>
      <c r="K16" s="619"/>
      <c r="L16" s="619"/>
      <c r="M16" s="619"/>
      <c r="N16" s="619"/>
      <c r="O16" s="619"/>
      <c r="P16" s="619"/>
      <c r="Q16" s="121"/>
      <c r="R16" s="122"/>
      <c r="S16" s="122"/>
    </row>
    <row r="17" spans="2:19" ht="50.25" customHeight="1" x14ac:dyDescent="0.25">
      <c r="B17" s="671" t="s">
        <v>323</v>
      </c>
      <c r="C17" s="671"/>
      <c r="D17" s="671"/>
      <c r="E17" s="671"/>
      <c r="F17" s="671"/>
      <c r="G17" s="671"/>
      <c r="H17" s="671"/>
      <c r="I17" s="671"/>
      <c r="J17" s="671"/>
      <c r="K17" s="671"/>
      <c r="L17" s="671"/>
      <c r="M17" s="671"/>
      <c r="N17" s="671"/>
      <c r="O17" s="671"/>
      <c r="P17" s="671"/>
    </row>
    <row r="19" spans="2:19" ht="17.25" customHeight="1" x14ac:dyDescent="0.25">
      <c r="B19" s="618" t="s">
        <v>137</v>
      </c>
      <c r="C19" s="618"/>
      <c r="D19" s="618"/>
      <c r="E19" s="618"/>
      <c r="F19" s="618"/>
      <c r="G19" s="618"/>
      <c r="H19" s="618"/>
      <c r="I19" s="618"/>
      <c r="J19" s="618"/>
      <c r="K19" s="618"/>
      <c r="L19" s="618"/>
      <c r="M19" s="618"/>
      <c r="N19" s="618"/>
      <c r="O19" s="618"/>
      <c r="P19" s="618"/>
    </row>
    <row r="20" spans="2:19" x14ac:dyDescent="0.25">
      <c r="B20" s="623" t="s">
        <v>263</v>
      </c>
      <c r="C20" s="623"/>
      <c r="D20" s="623"/>
      <c r="E20" s="623"/>
      <c r="F20" s="623"/>
      <c r="G20" s="623"/>
      <c r="H20" s="623"/>
      <c r="I20" s="623"/>
      <c r="J20" s="623"/>
      <c r="K20" s="623"/>
      <c r="L20" s="623"/>
      <c r="M20" s="623"/>
      <c r="N20" s="623"/>
      <c r="O20" s="623"/>
      <c r="P20" s="623"/>
      <c r="Q20" s="623"/>
      <c r="R20" s="623"/>
      <c r="S20" s="623"/>
    </row>
    <row r="21" spans="2:19" x14ac:dyDescent="0.25">
      <c r="B21" s="619" t="s">
        <v>141</v>
      </c>
      <c r="C21" s="619"/>
      <c r="D21" s="619"/>
      <c r="E21" s="619"/>
      <c r="F21" s="619"/>
      <c r="G21" s="619"/>
      <c r="H21" s="619"/>
      <c r="I21" s="619"/>
      <c r="J21" s="619"/>
      <c r="K21" s="619"/>
      <c r="L21" s="619"/>
      <c r="M21" s="619"/>
      <c r="N21" s="619"/>
      <c r="O21" s="619"/>
      <c r="P21" s="619"/>
      <c r="Q21" s="619"/>
      <c r="R21" s="619"/>
      <c r="S21" s="619"/>
    </row>
    <row r="22" spans="2:19" x14ac:dyDescent="0.25">
      <c r="B22" s="619" t="s">
        <v>264</v>
      </c>
      <c r="C22" s="619"/>
      <c r="D22" s="619"/>
      <c r="E22" s="619"/>
      <c r="F22" s="619"/>
      <c r="G22" s="619"/>
      <c r="H22" s="619"/>
      <c r="I22" s="619"/>
      <c r="J22" s="619"/>
      <c r="K22" s="619"/>
      <c r="L22" s="619"/>
      <c r="M22" s="619"/>
      <c r="N22" s="619"/>
      <c r="O22" s="619"/>
      <c r="P22" s="619"/>
      <c r="Q22" s="619"/>
      <c r="R22" s="619"/>
      <c r="S22" s="619"/>
    </row>
    <row r="23" spans="2:19" x14ac:dyDescent="0.25">
      <c r="B23" s="619" t="s">
        <v>374</v>
      </c>
      <c r="C23" s="619"/>
      <c r="D23" s="619"/>
      <c r="E23" s="619"/>
      <c r="F23" s="619"/>
      <c r="G23" s="619"/>
      <c r="H23" s="619"/>
      <c r="I23" s="619"/>
      <c r="J23" s="619"/>
      <c r="K23" s="619"/>
      <c r="L23" s="619"/>
      <c r="M23" s="619"/>
      <c r="N23" s="619"/>
      <c r="O23" s="619"/>
      <c r="P23" s="619"/>
      <c r="Q23" s="619"/>
      <c r="R23" s="619"/>
      <c r="S23" s="619"/>
    </row>
    <row r="24" spans="2:19" x14ac:dyDescent="0.25">
      <c r="B24" s="619" t="s">
        <v>187</v>
      </c>
      <c r="C24" s="619"/>
      <c r="D24" s="619"/>
      <c r="E24" s="619"/>
      <c r="F24" s="619"/>
      <c r="G24" s="619"/>
      <c r="H24" s="619"/>
      <c r="I24" s="619"/>
      <c r="J24" s="619"/>
      <c r="K24" s="619"/>
      <c r="L24" s="619"/>
      <c r="M24" s="619"/>
      <c r="N24" s="619"/>
      <c r="O24" s="619"/>
      <c r="P24" s="619"/>
      <c r="Q24" s="619"/>
      <c r="R24" s="619"/>
      <c r="S24" s="619"/>
    </row>
    <row r="25" spans="2:19" x14ac:dyDescent="0.25">
      <c r="B25" s="619" t="s">
        <v>158</v>
      </c>
      <c r="C25" s="619"/>
      <c r="D25" s="619"/>
      <c r="E25" s="619"/>
      <c r="F25" s="619"/>
      <c r="G25" s="619"/>
      <c r="H25" s="619"/>
      <c r="I25" s="619"/>
      <c r="J25" s="619"/>
      <c r="K25" s="619"/>
      <c r="L25" s="619"/>
      <c r="M25" s="619"/>
      <c r="N25" s="619"/>
      <c r="O25" s="619"/>
      <c r="P25" s="619"/>
      <c r="Q25" s="619"/>
      <c r="R25" s="619"/>
      <c r="S25" s="619"/>
    </row>
    <row r="26" spans="2:19" x14ac:dyDescent="0.25">
      <c r="B26" s="619" t="s">
        <v>373</v>
      </c>
      <c r="C26" s="619"/>
      <c r="D26" s="619"/>
      <c r="E26" s="619"/>
      <c r="F26" s="619"/>
      <c r="G26" s="619"/>
      <c r="H26" s="619"/>
      <c r="I26" s="619"/>
      <c r="J26" s="619"/>
      <c r="K26" s="619"/>
      <c r="L26" s="619"/>
      <c r="M26" s="619"/>
      <c r="N26" s="619"/>
      <c r="O26" s="619"/>
      <c r="P26" s="619"/>
      <c r="Q26" s="619"/>
      <c r="R26" s="619"/>
      <c r="S26" s="619"/>
    </row>
    <row r="27" spans="2:19" x14ac:dyDescent="0.25">
      <c r="B27" s="619" t="s">
        <v>380</v>
      </c>
      <c r="C27" s="619"/>
      <c r="D27" s="619"/>
      <c r="E27" s="619"/>
      <c r="F27" s="619"/>
      <c r="G27" s="619"/>
      <c r="H27" s="619"/>
      <c r="I27" s="619"/>
      <c r="J27" s="619"/>
      <c r="K27" s="619"/>
      <c r="L27" s="619"/>
      <c r="M27" s="619"/>
      <c r="N27" s="619"/>
      <c r="O27" s="619"/>
      <c r="P27" s="619"/>
      <c r="Q27" s="619"/>
      <c r="R27" s="619"/>
      <c r="S27" s="619"/>
    </row>
    <row r="28" spans="2:19" x14ac:dyDescent="0.25">
      <c r="B28" s="619" t="s">
        <v>284</v>
      </c>
      <c r="C28" s="619"/>
      <c r="D28" s="619"/>
      <c r="E28" s="619"/>
      <c r="F28" s="619"/>
      <c r="G28" s="619"/>
      <c r="H28" s="619"/>
      <c r="I28" s="619"/>
      <c r="J28" s="619"/>
      <c r="K28" s="619"/>
      <c r="L28" s="619"/>
      <c r="M28" s="619"/>
      <c r="N28" s="619"/>
      <c r="O28" s="619"/>
      <c r="P28" s="619"/>
      <c r="Q28" s="619"/>
      <c r="R28" s="619"/>
      <c r="S28" s="619"/>
    </row>
    <row r="29" spans="2:19" x14ac:dyDescent="0.25">
      <c r="B29" s="367"/>
      <c r="C29" s="367"/>
      <c r="D29" s="367"/>
      <c r="E29" s="367"/>
      <c r="F29" s="367"/>
      <c r="G29" s="367"/>
      <c r="H29" s="367"/>
      <c r="I29" s="446"/>
      <c r="J29" s="367"/>
      <c r="K29" s="367"/>
      <c r="L29" s="367"/>
      <c r="M29" s="367"/>
      <c r="N29" s="367"/>
      <c r="O29" s="367"/>
      <c r="P29" s="367"/>
    </row>
    <row r="31" spans="2:19" ht="15" customHeight="1" x14ac:dyDescent="0.25"/>
    <row r="32" spans="2:19" ht="15" customHeight="1" x14ac:dyDescent="0.25"/>
    <row r="33" ht="15" customHeight="1" x14ac:dyDescent="0.25"/>
    <row r="34" ht="15" customHeight="1" x14ac:dyDescent="0.25"/>
    <row r="35" ht="14.45" customHeight="1" x14ac:dyDescent="0.25"/>
    <row r="36" ht="15" customHeight="1" x14ac:dyDescent="0.25"/>
    <row r="37" ht="15" customHeight="1" x14ac:dyDescent="0.25"/>
    <row r="38" ht="14.4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30">
    <mergeCell ref="B24:S24"/>
    <mergeCell ref="I4:I5"/>
    <mergeCell ref="B26:S26"/>
    <mergeCell ref="B17:P17"/>
    <mergeCell ref="B19:P19"/>
    <mergeCell ref="B20:S20"/>
    <mergeCell ref="B21:S21"/>
    <mergeCell ref="B22:S22"/>
    <mergeCell ref="R4:R5"/>
    <mergeCell ref="S4:S5"/>
    <mergeCell ref="B6:B8"/>
    <mergeCell ref="B9:B12"/>
    <mergeCell ref="B16:P16"/>
    <mergeCell ref="B25:S25"/>
    <mergeCell ref="B28:S28"/>
    <mergeCell ref="B27:S27"/>
    <mergeCell ref="T4:T5"/>
    <mergeCell ref="B2:T2"/>
    <mergeCell ref="B15:P15"/>
    <mergeCell ref="B4:B5"/>
    <mergeCell ref="C4:C5"/>
    <mergeCell ref="D4:D5"/>
    <mergeCell ref="E4:E5"/>
    <mergeCell ref="F4:F5"/>
    <mergeCell ref="G4:G5"/>
    <mergeCell ref="H4:H5"/>
    <mergeCell ref="J4:M4"/>
    <mergeCell ref="N4:P4"/>
    <mergeCell ref="Q4:Q5"/>
    <mergeCell ref="B23:S23"/>
  </mergeCells>
  <conditionalFormatting sqref="C7:M12 F6:M6 C6">
    <cfRule type="containsBlanks" dxfId="10" priority="5">
      <formula>LEN(TRIM(C6))=0</formula>
    </cfRule>
  </conditionalFormatting>
  <conditionalFormatting sqref="T9">
    <cfRule type="containsBlanks" dxfId="9" priority="3">
      <formula>LEN(TRIM(T9))=0</formula>
    </cfRule>
  </conditionalFormatting>
  <conditionalFormatting sqref="T10">
    <cfRule type="containsBlanks" dxfId="8" priority="2">
      <formula>LEN(TRIM(T10))=0</formula>
    </cfRule>
  </conditionalFormatting>
  <conditionalFormatting sqref="D6:E6">
    <cfRule type="containsBlanks" dxfId="7" priority="1">
      <formula>LEN(TRIM(D6))=0</formula>
    </cfRule>
  </conditionalFormatting>
  <pageMargins left="0.7" right="0.7" top="0.75" bottom="0.75" header="0.3" footer="0.3"/>
  <pageSetup paperSize="9" scale="6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Menus!$B$2:$B$6</xm:f>
          </x14:formula1>
          <xm:sqref>F9:F12</xm:sqref>
        </x14:dataValidation>
        <x14:dataValidation type="list" allowBlank="1" showInputMessage="1" showErrorMessage="1" promptTitle="MODE">
          <x14:formula1>
            <xm:f>Menus!$C$2:$C$7</xm:f>
          </x14:formula1>
          <xm:sqref>H6:H12</xm:sqref>
        </x14:dataValidation>
        <x14:dataValidation type="list" allowBlank="1" showInputMessage="1" showErrorMessage="1" promptTitle="ALTERNATIVE FUEL">
          <x14:formula1>
            <xm:f>Menus!$D$2:$D$11</xm:f>
          </x14:formula1>
          <xm:sqref>G6:G12</xm:sqref>
        </x14:dataValidation>
        <x14:dataValidation type="list" allowBlank="1" showInputMessage="1" showErrorMessage="1" promptTitle="MODE">
          <x14:formula1>
            <xm:f>Menus!$L$2:$L$5</xm:f>
          </x14:formula1>
          <xm:sqref>I6:I12</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5"/>
  <sheetViews>
    <sheetView view="pageBreakPreview" zoomScaleNormal="100" zoomScaleSheetLayoutView="100" workbookViewId="0">
      <selection activeCell="O15" sqref="O15"/>
    </sheetView>
  </sheetViews>
  <sheetFormatPr defaultColWidth="8.7109375" defaultRowHeight="15" x14ac:dyDescent="0.25"/>
  <cols>
    <col min="1" max="1" width="2.140625" customWidth="1"/>
    <col min="2" max="2" width="4.28515625" customWidth="1"/>
    <col min="3" max="3" width="17" customWidth="1"/>
    <col min="4" max="4" width="21" customWidth="1"/>
    <col min="5" max="5" width="11.7109375" style="32" customWidth="1"/>
    <col min="6" max="6" width="13.140625" customWidth="1"/>
    <col min="7" max="7" width="12.140625" customWidth="1"/>
    <col min="8" max="12" width="8.7109375" customWidth="1"/>
    <col min="13" max="14" width="9.7109375" customWidth="1"/>
    <col min="15" max="15" width="11.7109375" customWidth="1"/>
    <col min="16" max="16" width="7.140625" customWidth="1"/>
    <col min="17" max="17" width="6.42578125" customWidth="1"/>
    <col min="18" max="18" width="12.85546875" customWidth="1"/>
  </cols>
  <sheetData>
    <row r="1" spans="2:18" ht="15.75" thickBot="1" x14ac:dyDescent="0.3">
      <c r="B1" t="s">
        <v>114</v>
      </c>
    </row>
    <row r="2" spans="2:18" ht="16.5" thickBot="1" x14ac:dyDescent="0.3">
      <c r="B2" s="620" t="s">
        <v>15</v>
      </c>
      <c r="C2" s="621"/>
      <c r="D2" s="621"/>
      <c r="E2" s="621"/>
      <c r="F2" s="621"/>
      <c r="G2" s="621"/>
      <c r="H2" s="621"/>
      <c r="I2" s="621"/>
      <c r="J2" s="621"/>
      <c r="K2" s="621"/>
      <c r="L2" s="621"/>
      <c r="M2" s="621"/>
      <c r="N2" s="621"/>
      <c r="O2" s="621"/>
      <c r="P2" s="621"/>
      <c r="Q2" s="621"/>
      <c r="R2" s="622"/>
    </row>
    <row r="3" spans="2:18" ht="15.75" thickBot="1" x14ac:dyDescent="0.3">
      <c r="B3" s="682"/>
      <c r="C3" s="682"/>
      <c r="D3" s="682"/>
      <c r="E3" s="682"/>
      <c r="F3" s="682"/>
      <c r="G3" s="682"/>
      <c r="H3" s="682"/>
      <c r="I3" s="682"/>
      <c r="J3" s="682"/>
      <c r="K3" s="682"/>
      <c r="L3" s="682"/>
      <c r="M3" s="682"/>
      <c r="N3" s="682"/>
      <c r="O3" s="682"/>
      <c r="P3" s="682"/>
      <c r="Q3" s="682"/>
    </row>
    <row r="4" spans="2:18" ht="32.25" customHeight="1" thickBot="1" x14ac:dyDescent="0.3">
      <c r="B4" s="633" t="s">
        <v>115</v>
      </c>
      <c r="C4" s="629" t="s">
        <v>25</v>
      </c>
      <c r="D4" s="629" t="s">
        <v>92</v>
      </c>
      <c r="E4" s="629" t="s">
        <v>171</v>
      </c>
      <c r="F4" s="659" t="s">
        <v>108</v>
      </c>
      <c r="G4" s="666" t="s">
        <v>6</v>
      </c>
      <c r="H4" s="640" t="s">
        <v>175</v>
      </c>
      <c r="I4" s="641"/>
      <c r="J4" s="641"/>
      <c r="K4" s="642"/>
      <c r="L4" s="643" t="s">
        <v>176</v>
      </c>
      <c r="M4" s="644"/>
      <c r="N4" s="644"/>
      <c r="O4" s="686" t="s">
        <v>189</v>
      </c>
      <c r="P4" s="672" t="s">
        <v>1</v>
      </c>
      <c r="Q4" s="674" t="s">
        <v>156</v>
      </c>
      <c r="R4" s="659" t="s">
        <v>111</v>
      </c>
    </row>
    <row r="5" spans="2:18" ht="33" customHeight="1" thickBot="1" x14ac:dyDescent="0.3">
      <c r="B5" s="662"/>
      <c r="C5" s="684"/>
      <c r="D5" s="683"/>
      <c r="E5" s="685"/>
      <c r="F5" s="665"/>
      <c r="G5" s="667"/>
      <c r="H5" s="370">
        <v>2016</v>
      </c>
      <c r="I5" s="371">
        <v>2017</v>
      </c>
      <c r="J5" s="371">
        <v>2018</v>
      </c>
      <c r="K5" s="372">
        <v>2019</v>
      </c>
      <c r="L5" s="239">
        <v>2020</v>
      </c>
      <c r="M5" s="523" t="s">
        <v>96</v>
      </c>
      <c r="N5" s="524" t="s">
        <v>97</v>
      </c>
      <c r="O5" s="687"/>
      <c r="P5" s="688"/>
      <c r="Q5" s="689"/>
      <c r="R5" s="660"/>
    </row>
    <row r="6" spans="2:18" ht="51.75" thickBot="1" x14ac:dyDescent="0.3">
      <c r="B6" s="125">
        <v>1</v>
      </c>
      <c r="C6" s="91" t="s">
        <v>439</v>
      </c>
      <c r="D6" s="91" t="s">
        <v>440</v>
      </c>
      <c r="E6" s="91" t="s">
        <v>182</v>
      </c>
      <c r="F6" s="91" t="s">
        <v>7</v>
      </c>
      <c r="G6" s="120" t="s">
        <v>11</v>
      </c>
      <c r="H6" s="468"/>
      <c r="I6" s="91">
        <v>250</v>
      </c>
      <c r="J6" s="91"/>
      <c r="K6" s="120"/>
      <c r="L6" s="107"/>
      <c r="M6" s="63"/>
      <c r="N6" s="106"/>
      <c r="O6" s="130">
        <f>SUM(H6:N6)</f>
        <v>250</v>
      </c>
      <c r="P6" s="106">
        <v>2018</v>
      </c>
      <c r="Q6" s="106">
        <v>2022</v>
      </c>
      <c r="R6" s="463"/>
    </row>
    <row r="7" spans="2:18" ht="51" x14ac:dyDescent="0.25">
      <c r="B7" s="123">
        <v>2</v>
      </c>
      <c r="C7" s="64" t="s">
        <v>441</v>
      </c>
      <c r="D7" s="91" t="s">
        <v>442</v>
      </c>
      <c r="E7" s="64" t="s">
        <v>182</v>
      </c>
      <c r="F7" s="64" t="s">
        <v>7</v>
      </c>
      <c r="G7" s="65" t="s">
        <v>11</v>
      </c>
      <c r="H7" s="108">
        <v>250</v>
      </c>
      <c r="I7" s="64"/>
      <c r="J7" s="64"/>
      <c r="K7" s="65"/>
      <c r="L7" s="108"/>
      <c r="M7" s="64"/>
      <c r="N7" s="105"/>
      <c r="O7" s="130">
        <f t="shared" ref="O7:O13" si="0">SUM(H7:N7)</f>
        <v>250</v>
      </c>
      <c r="P7" s="106">
        <v>2016</v>
      </c>
      <c r="Q7" s="106">
        <v>2020</v>
      </c>
      <c r="R7" s="464"/>
    </row>
    <row r="8" spans="2:18" ht="102" x14ac:dyDescent="0.25">
      <c r="B8" s="123">
        <v>3</v>
      </c>
      <c r="C8" s="64" t="s">
        <v>448</v>
      </c>
      <c r="D8" s="64" t="s">
        <v>449</v>
      </c>
      <c r="E8" s="64" t="s">
        <v>173</v>
      </c>
      <c r="F8" s="64" t="s">
        <v>7</v>
      </c>
      <c r="G8" s="65" t="s">
        <v>11</v>
      </c>
      <c r="H8" s="108"/>
      <c r="I8" s="64">
        <v>200</v>
      </c>
      <c r="J8" s="64"/>
      <c r="K8" s="65"/>
      <c r="L8" s="108"/>
      <c r="M8" s="64"/>
      <c r="N8" s="105"/>
      <c r="O8" s="130">
        <f t="shared" si="0"/>
        <v>200</v>
      </c>
      <c r="P8" s="106">
        <v>2018</v>
      </c>
      <c r="Q8" s="106">
        <v>2019</v>
      </c>
      <c r="R8" s="464"/>
    </row>
    <row r="9" spans="2:18" ht="102" x14ac:dyDescent="0.25">
      <c r="B9" s="123">
        <v>4</v>
      </c>
      <c r="C9" s="64" t="s">
        <v>450</v>
      </c>
      <c r="D9" s="64" t="s">
        <v>451</v>
      </c>
      <c r="E9" s="64" t="s">
        <v>182</v>
      </c>
      <c r="F9" s="64" t="s">
        <v>7</v>
      </c>
      <c r="G9" s="65" t="s">
        <v>11</v>
      </c>
      <c r="H9" s="108"/>
      <c r="I9" s="64"/>
      <c r="J9" s="64"/>
      <c r="K9" s="65">
        <v>50</v>
      </c>
      <c r="L9" s="108"/>
      <c r="M9" s="64"/>
      <c r="N9" s="105"/>
      <c r="O9" s="130">
        <f t="shared" si="0"/>
        <v>50</v>
      </c>
      <c r="P9" s="106">
        <v>2019</v>
      </c>
      <c r="Q9" s="106">
        <v>2019</v>
      </c>
      <c r="R9" s="464"/>
    </row>
    <row r="10" spans="2:18" ht="76.5" x14ac:dyDescent="0.25">
      <c r="B10" s="123">
        <v>5</v>
      </c>
      <c r="C10" s="64" t="s">
        <v>452</v>
      </c>
      <c r="D10" s="64" t="s">
        <v>454</v>
      </c>
      <c r="E10" s="64" t="s">
        <v>173</v>
      </c>
      <c r="F10" s="64" t="s">
        <v>247</v>
      </c>
      <c r="G10" s="65" t="s">
        <v>12</v>
      </c>
      <c r="H10" s="108"/>
      <c r="I10" s="64">
        <v>618</v>
      </c>
      <c r="J10" s="64"/>
      <c r="K10" s="65"/>
      <c r="L10" s="108"/>
      <c r="M10" s="64"/>
      <c r="N10" s="105"/>
      <c r="O10" s="130">
        <f t="shared" si="0"/>
        <v>618</v>
      </c>
      <c r="P10" s="106">
        <v>2018</v>
      </c>
      <c r="Q10" s="106">
        <v>2018</v>
      </c>
      <c r="R10" s="464"/>
    </row>
    <row r="11" spans="2:18" ht="76.5" x14ac:dyDescent="0.25">
      <c r="B11" s="123">
        <v>6</v>
      </c>
      <c r="C11" s="64" t="s">
        <v>453</v>
      </c>
      <c r="D11" s="64" t="s">
        <v>455</v>
      </c>
      <c r="E11" s="64" t="s">
        <v>173</v>
      </c>
      <c r="F11" s="64" t="s">
        <v>247</v>
      </c>
      <c r="G11" s="65" t="s">
        <v>12</v>
      </c>
      <c r="H11" s="108"/>
      <c r="I11" s="64"/>
      <c r="J11" s="64"/>
      <c r="K11" s="65">
        <v>335</v>
      </c>
      <c r="L11" s="108"/>
      <c r="M11" s="64"/>
      <c r="N11" s="105"/>
      <c r="O11" s="130">
        <f t="shared" si="0"/>
        <v>335</v>
      </c>
      <c r="P11" s="106">
        <v>2019</v>
      </c>
      <c r="Q11" s="106">
        <v>2020</v>
      </c>
      <c r="R11" s="464"/>
    </row>
    <row r="12" spans="2:18" x14ac:dyDescent="0.25">
      <c r="B12" s="123"/>
      <c r="C12" s="64"/>
      <c r="D12" s="64"/>
      <c r="E12" s="64" t="s">
        <v>109</v>
      </c>
      <c r="F12" s="64" t="s">
        <v>109</v>
      </c>
      <c r="G12" s="65" t="s">
        <v>109</v>
      </c>
      <c r="H12" s="108"/>
      <c r="I12" s="64"/>
      <c r="J12" s="64"/>
      <c r="K12" s="65"/>
      <c r="L12" s="108"/>
      <c r="M12" s="64"/>
      <c r="N12" s="105"/>
      <c r="O12" s="130">
        <f t="shared" si="0"/>
        <v>0</v>
      </c>
      <c r="P12" s="106"/>
      <c r="Q12" s="106"/>
      <c r="R12" s="464"/>
    </row>
    <row r="13" spans="2:18" ht="15.75" thickBot="1" x14ac:dyDescent="0.3">
      <c r="B13" s="124"/>
      <c r="C13" s="66"/>
      <c r="D13" s="66"/>
      <c r="E13" s="66" t="s">
        <v>109</v>
      </c>
      <c r="F13" s="66" t="s">
        <v>109</v>
      </c>
      <c r="G13" s="67" t="s">
        <v>109</v>
      </c>
      <c r="H13" s="109"/>
      <c r="I13" s="66"/>
      <c r="J13" s="66"/>
      <c r="K13" s="67"/>
      <c r="L13" s="109"/>
      <c r="M13" s="66"/>
      <c r="N13" s="100"/>
      <c r="O13" s="109">
        <f t="shared" si="0"/>
        <v>0</v>
      </c>
      <c r="P13" s="131"/>
      <c r="Q13" s="131"/>
      <c r="R13" s="465"/>
    </row>
    <row r="16" spans="2:18" x14ac:dyDescent="0.25">
      <c r="B16" s="651" t="s">
        <v>111</v>
      </c>
      <c r="C16" s="651"/>
      <c r="D16" s="651"/>
      <c r="E16" s="651"/>
      <c r="F16" s="651"/>
      <c r="G16" s="651"/>
      <c r="H16" s="651"/>
      <c r="I16" s="651"/>
      <c r="J16" s="651"/>
      <c r="K16" s="651"/>
      <c r="L16" s="651"/>
      <c r="M16" s="651"/>
      <c r="N16" s="651"/>
      <c r="O16" s="651"/>
      <c r="P16" s="651"/>
      <c r="Q16" s="651"/>
    </row>
    <row r="17" spans="2:17" x14ac:dyDescent="0.25">
      <c r="B17" s="619" t="s">
        <v>125</v>
      </c>
      <c r="C17" s="619"/>
      <c r="D17" s="619"/>
      <c r="E17" s="619"/>
      <c r="F17" s="619"/>
      <c r="G17" s="619"/>
      <c r="H17" s="619"/>
      <c r="I17" s="619"/>
      <c r="J17" s="619"/>
      <c r="K17" s="619"/>
      <c r="L17" s="619"/>
      <c r="M17" s="619"/>
      <c r="N17" s="619"/>
      <c r="O17" s="619"/>
      <c r="P17" s="619"/>
      <c r="Q17" s="619"/>
    </row>
    <row r="18" spans="2:17" x14ac:dyDescent="0.25">
      <c r="B18" s="619" t="s">
        <v>138</v>
      </c>
      <c r="C18" s="619"/>
      <c r="D18" s="619"/>
      <c r="E18" s="619"/>
      <c r="F18" s="619"/>
      <c r="G18" s="619"/>
      <c r="H18" s="619"/>
      <c r="I18" s="619"/>
      <c r="J18" s="619"/>
      <c r="K18" s="619"/>
      <c r="L18" s="619"/>
      <c r="M18" s="619"/>
      <c r="N18" s="619"/>
      <c r="O18" s="619"/>
      <c r="P18" s="619"/>
      <c r="Q18" s="619"/>
    </row>
    <row r="20" spans="2:17" s="32" customFormat="1" ht="17.25" customHeight="1" x14ac:dyDescent="0.25">
      <c r="B20" s="58" t="s">
        <v>137</v>
      </c>
      <c r="C20" s="58"/>
    </row>
    <row r="21" spans="2:17" s="32" customFormat="1" x14ac:dyDescent="0.25">
      <c r="B21" s="623" t="s">
        <v>263</v>
      </c>
      <c r="C21" s="623"/>
      <c r="D21" s="623"/>
      <c r="E21" s="623"/>
      <c r="F21" s="623"/>
      <c r="G21" s="623"/>
      <c r="H21" s="623"/>
      <c r="I21" s="623"/>
      <c r="J21" s="623"/>
      <c r="K21" s="623"/>
      <c r="L21" s="623"/>
      <c r="M21" s="623"/>
      <c r="N21" s="623"/>
      <c r="O21" s="623"/>
      <c r="P21" s="623"/>
      <c r="Q21" s="623"/>
    </row>
    <row r="22" spans="2:17" x14ac:dyDescent="0.25">
      <c r="B22" s="619" t="s">
        <v>141</v>
      </c>
      <c r="C22" s="619"/>
      <c r="D22" s="619"/>
      <c r="E22" s="619"/>
      <c r="F22" s="619"/>
      <c r="G22" s="619"/>
      <c r="H22" s="619"/>
      <c r="I22" s="619"/>
      <c r="J22" s="619"/>
      <c r="K22" s="619"/>
      <c r="L22" s="619"/>
      <c r="M22" s="619"/>
      <c r="N22" s="619"/>
      <c r="O22" s="619"/>
      <c r="P22" s="619"/>
      <c r="Q22" s="619"/>
    </row>
    <row r="23" spans="2:17" x14ac:dyDescent="0.25">
      <c r="B23" s="619" t="s">
        <v>264</v>
      </c>
      <c r="C23" s="619"/>
      <c r="D23" s="619"/>
      <c r="E23" s="619"/>
      <c r="F23" s="619"/>
      <c r="G23" s="619"/>
      <c r="H23" s="619"/>
      <c r="I23" s="619"/>
      <c r="J23" s="619"/>
      <c r="K23" s="619"/>
      <c r="L23" s="619"/>
      <c r="M23" s="619"/>
      <c r="N23" s="619"/>
      <c r="O23" s="619"/>
      <c r="P23" s="619"/>
      <c r="Q23" s="619"/>
    </row>
    <row r="24" spans="2:17" x14ac:dyDescent="0.25">
      <c r="B24" s="619" t="s">
        <v>265</v>
      </c>
      <c r="C24" s="619"/>
      <c r="D24" s="619"/>
      <c r="E24" s="619"/>
      <c r="F24" s="619"/>
      <c r="G24" s="619"/>
      <c r="H24" s="619"/>
      <c r="I24" s="619"/>
      <c r="J24" s="619"/>
      <c r="K24" s="619"/>
      <c r="L24" s="619"/>
      <c r="M24" s="619"/>
      <c r="N24" s="619"/>
      <c r="O24" s="619"/>
      <c r="P24" s="619"/>
      <c r="Q24" s="619"/>
    </row>
    <row r="25" spans="2:17" x14ac:dyDescent="0.25">
      <c r="B25" s="619" t="s">
        <v>187</v>
      </c>
      <c r="C25" s="619"/>
      <c r="D25" s="619"/>
      <c r="E25" s="619"/>
      <c r="F25" s="619"/>
      <c r="G25" s="619"/>
      <c r="H25" s="619"/>
      <c r="I25" s="619"/>
      <c r="J25" s="619"/>
      <c r="K25" s="619"/>
      <c r="L25" s="619"/>
      <c r="M25" s="619"/>
      <c r="N25" s="619"/>
      <c r="O25" s="619"/>
      <c r="P25" s="619"/>
      <c r="Q25" s="619"/>
    </row>
    <row r="26" spans="2:17" s="32" customFormat="1" x14ac:dyDescent="0.25">
      <c r="B26" s="443" t="s">
        <v>373</v>
      </c>
      <c r="C26" s="443"/>
      <c r="D26" s="443"/>
      <c r="E26" s="443"/>
      <c r="F26" s="443"/>
      <c r="G26" s="443"/>
      <c r="H26" s="443"/>
      <c r="I26" s="443"/>
      <c r="J26" s="443"/>
      <c r="K26" s="443"/>
      <c r="L26" s="443"/>
      <c r="M26" s="443"/>
      <c r="N26" s="443"/>
      <c r="O26" s="443"/>
      <c r="P26" s="443"/>
      <c r="Q26" s="443"/>
    </row>
    <row r="27" spans="2:17" x14ac:dyDescent="0.25">
      <c r="B27" s="619" t="s">
        <v>380</v>
      </c>
      <c r="C27" s="619"/>
      <c r="D27" s="619"/>
      <c r="E27" s="619"/>
      <c r="F27" s="619"/>
      <c r="G27" s="619"/>
      <c r="H27" s="619"/>
      <c r="I27" s="619"/>
      <c r="J27" s="619"/>
      <c r="K27" s="619"/>
      <c r="L27" s="619"/>
      <c r="M27" s="619"/>
      <c r="N27" s="619"/>
      <c r="O27" s="619"/>
      <c r="P27" s="619"/>
      <c r="Q27" s="619"/>
    </row>
    <row r="28" spans="2:17" x14ac:dyDescent="0.25">
      <c r="B28" s="619" t="s">
        <v>284</v>
      </c>
      <c r="C28" s="619"/>
      <c r="D28" s="619"/>
      <c r="E28" s="619"/>
      <c r="F28" s="619"/>
      <c r="G28" s="619"/>
      <c r="H28" s="619"/>
      <c r="I28" s="619"/>
      <c r="J28" s="619"/>
      <c r="K28" s="619"/>
      <c r="L28" s="619"/>
      <c r="M28" s="619"/>
      <c r="N28" s="619"/>
      <c r="O28" s="619"/>
      <c r="P28" s="619"/>
      <c r="Q28" s="619"/>
    </row>
    <row r="30" spans="2:17" ht="14.45" customHeight="1" x14ac:dyDescent="0.25"/>
    <row r="31" spans="2:17" ht="14.45" customHeight="1" x14ac:dyDescent="0.25"/>
    <row r="32" spans="2:17" ht="14.45" customHeight="1" x14ac:dyDescent="0.25"/>
    <row r="33" ht="14.45" customHeight="1" x14ac:dyDescent="0.25"/>
    <row r="34" ht="14.45" customHeight="1" x14ac:dyDescent="0.25"/>
    <row r="35" ht="14.45" customHeight="1" x14ac:dyDescent="0.25"/>
  </sheetData>
  <mergeCells count="24">
    <mergeCell ref="H4:K4"/>
    <mergeCell ref="B27:Q27"/>
    <mergeCell ref="B18:Q18"/>
    <mergeCell ref="B25:Q25"/>
    <mergeCell ref="B21:Q21"/>
    <mergeCell ref="B22:Q22"/>
    <mergeCell ref="B23:Q23"/>
    <mergeCell ref="B24:Q24"/>
    <mergeCell ref="R4:R5"/>
    <mergeCell ref="B2:R2"/>
    <mergeCell ref="B28:Q28"/>
    <mergeCell ref="B16:Q16"/>
    <mergeCell ref="B17:Q17"/>
    <mergeCell ref="B3:Q3"/>
    <mergeCell ref="L4:N4"/>
    <mergeCell ref="D4:D5"/>
    <mergeCell ref="B4:B5"/>
    <mergeCell ref="C4:C5"/>
    <mergeCell ref="F4:F5"/>
    <mergeCell ref="G4:G5"/>
    <mergeCell ref="E4:E5"/>
    <mergeCell ref="O4:O5"/>
    <mergeCell ref="P4:P5"/>
    <mergeCell ref="Q4:Q5"/>
  </mergeCells>
  <conditionalFormatting sqref="B6:K13">
    <cfRule type="containsBlanks" dxfId="6" priority="2">
      <formula>LEN(TRIM(B6))=0</formula>
    </cfRule>
    <cfRule type="containsBlanks" dxfId="5" priority="5">
      <formula>LEN(TRIM(B6))=0</formula>
    </cfRule>
  </conditionalFormatting>
  <pageMargins left="0.7" right="0.7" top="0.75" bottom="0.75" header="0.3" footer="0.3"/>
  <pageSetup paperSize="9" scale="6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Menus!$B$2:$B$6</xm:f>
          </x14:formula1>
          <xm:sqref>E6:E13</xm:sqref>
        </x14:dataValidation>
        <x14:dataValidation type="list" allowBlank="1" showInputMessage="1" showErrorMessage="1" promptTitle="ALTERNATIVE FUEL">
          <x14:formula1>
            <xm:f>Menus!$D$2:$D$11</xm:f>
          </x14:formula1>
          <xm:sqref>F6:F13</xm:sqref>
        </x14:dataValidation>
        <x14:dataValidation type="list" allowBlank="1" showInputMessage="1" showErrorMessage="1" promptTitle="MODE">
          <x14:formula1>
            <xm:f>Menus!$C$2:$C$7</xm:f>
          </x14:formula1>
          <xm:sqref>G6:G13</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5"/>
  <sheetViews>
    <sheetView view="pageBreakPreview" topLeftCell="A31" zoomScaleNormal="80" zoomScaleSheetLayoutView="100" zoomScalePageLayoutView="160" workbookViewId="0">
      <selection activeCell="K45" sqref="K45"/>
    </sheetView>
  </sheetViews>
  <sheetFormatPr defaultColWidth="8.7109375" defaultRowHeight="15" x14ac:dyDescent="0.25"/>
  <cols>
    <col min="1" max="1" width="1" style="32" customWidth="1"/>
    <col min="2" max="2" width="12.7109375" customWidth="1"/>
    <col min="3" max="3" width="31.28515625" customWidth="1"/>
    <col min="4" max="8" width="8.7109375" customWidth="1"/>
    <col min="9" max="9" width="9.42578125" customWidth="1"/>
    <col min="10" max="10" width="4" customWidth="1"/>
    <col min="11" max="11" width="106.28515625" customWidth="1"/>
  </cols>
  <sheetData>
    <row r="1" spans="2:11" ht="15.75" thickBot="1" x14ac:dyDescent="0.3">
      <c r="C1" t="s">
        <v>134</v>
      </c>
    </row>
    <row r="2" spans="2:11" ht="16.5" thickBot="1" x14ac:dyDescent="0.3">
      <c r="B2" s="717" t="s">
        <v>255</v>
      </c>
      <c r="C2" s="718"/>
      <c r="D2" s="718"/>
      <c r="E2" s="718"/>
      <c r="F2" s="718"/>
      <c r="G2" s="718"/>
      <c r="H2" s="718"/>
      <c r="I2" s="719"/>
      <c r="J2" s="20"/>
      <c r="K2" s="22" t="s">
        <v>137</v>
      </c>
    </row>
    <row r="3" spans="2:11" ht="15.75" customHeight="1" thickBot="1" x14ac:dyDescent="0.3">
      <c r="C3" s="734"/>
      <c r="D3" s="735"/>
      <c r="E3" s="735"/>
      <c r="F3" s="735"/>
      <c r="G3" s="735"/>
      <c r="H3" s="735"/>
      <c r="I3" s="735"/>
      <c r="J3" s="27"/>
      <c r="K3" s="671" t="s">
        <v>285</v>
      </c>
    </row>
    <row r="4" spans="2:11" ht="30.75" customHeight="1" thickBot="1" x14ac:dyDescent="0.3">
      <c r="B4" s="727" t="s">
        <v>6</v>
      </c>
      <c r="C4" s="725" t="s">
        <v>83</v>
      </c>
      <c r="D4" s="640" t="s">
        <v>202</v>
      </c>
      <c r="E4" s="737"/>
      <c r="F4" s="738"/>
      <c r="G4" s="633" t="s">
        <v>412</v>
      </c>
      <c r="H4" s="638"/>
      <c r="I4" s="736"/>
      <c r="J4" s="17"/>
      <c r="K4" s="671"/>
    </row>
    <row r="5" spans="2:11" ht="18.75" customHeight="1" thickBot="1" x14ac:dyDescent="0.3">
      <c r="B5" s="728"/>
      <c r="C5" s="726"/>
      <c r="D5" s="164">
        <v>2016</v>
      </c>
      <c r="E5" s="165">
        <v>2017</v>
      </c>
      <c r="F5" s="166">
        <v>2018</v>
      </c>
      <c r="G5" s="161">
        <v>2020</v>
      </c>
      <c r="H5" s="162">
        <v>2025</v>
      </c>
      <c r="I5" s="162">
        <v>2030</v>
      </c>
      <c r="K5" s="671"/>
    </row>
    <row r="6" spans="2:11" ht="20.100000000000001" customHeight="1" thickBot="1" x14ac:dyDescent="0.3">
      <c r="B6" s="132"/>
      <c r="C6" s="739" t="s">
        <v>17</v>
      </c>
      <c r="D6" s="740"/>
      <c r="E6" s="740"/>
      <c r="F6" s="740"/>
      <c r="G6" s="740"/>
      <c r="H6" s="740"/>
      <c r="I6" s="741"/>
      <c r="J6" s="6"/>
      <c r="K6" s="671"/>
    </row>
    <row r="7" spans="2:11" s="32" customFormat="1" ht="21" customHeight="1" thickBot="1" x14ac:dyDescent="0.3">
      <c r="B7" s="704" t="s">
        <v>11</v>
      </c>
      <c r="C7" s="484" t="s">
        <v>206</v>
      </c>
      <c r="D7" s="252">
        <f>D8+D9</f>
        <v>926</v>
      </c>
      <c r="E7" s="253">
        <f t="shared" ref="E7:I7" si="0">E8+E9</f>
        <v>1587</v>
      </c>
      <c r="F7" s="253">
        <f t="shared" si="0"/>
        <v>2109</v>
      </c>
      <c r="G7" s="253">
        <f t="shared" si="0"/>
        <v>10500</v>
      </c>
      <c r="H7" s="253">
        <f t="shared" si="0"/>
        <v>21000</v>
      </c>
      <c r="I7" s="254">
        <f t="shared" si="0"/>
        <v>37000</v>
      </c>
      <c r="J7" s="6"/>
      <c r="K7" s="160" t="s">
        <v>403</v>
      </c>
    </row>
    <row r="8" spans="2:11" s="32" customFormat="1" ht="18" customHeight="1" x14ac:dyDescent="0.25">
      <c r="B8" s="705"/>
      <c r="C8" s="399" t="s">
        <v>387</v>
      </c>
      <c r="D8" s="434">
        <v>369</v>
      </c>
      <c r="E8" s="408">
        <v>402</v>
      </c>
      <c r="F8" s="408">
        <v>418</v>
      </c>
      <c r="G8" s="408">
        <v>500</v>
      </c>
      <c r="H8" s="408">
        <v>1000</v>
      </c>
      <c r="I8" s="409">
        <v>2000</v>
      </c>
      <c r="J8" s="530"/>
      <c r="K8" s="374"/>
    </row>
    <row r="9" spans="2:11" s="32" customFormat="1" ht="18" customHeight="1" x14ac:dyDescent="0.25">
      <c r="B9" s="705"/>
      <c r="C9" s="488" t="s">
        <v>388</v>
      </c>
      <c r="D9" s="434">
        <f>D10+D13+D16+D19</f>
        <v>557</v>
      </c>
      <c r="E9" s="434">
        <f t="shared" ref="E9:F9" si="1">E10+E13+E16+E19</f>
        <v>1185</v>
      </c>
      <c r="F9" s="434">
        <f t="shared" si="1"/>
        <v>1691</v>
      </c>
      <c r="G9" s="434">
        <f>SUM(G10+G13+G16+G19)</f>
        <v>10000</v>
      </c>
      <c r="H9" s="434">
        <f>SUM(H10+H13+H16+H19)</f>
        <v>20000</v>
      </c>
      <c r="I9" s="792">
        <f>SUM(I10+I13+I16+I19)</f>
        <v>35000</v>
      </c>
      <c r="J9" s="6"/>
      <c r="K9" s="481"/>
    </row>
    <row r="10" spans="2:11" ht="15.6" customHeight="1" x14ac:dyDescent="0.25">
      <c r="B10" s="705"/>
      <c r="C10" s="392" t="s">
        <v>205</v>
      </c>
      <c r="D10" s="435">
        <f>SUM(D11:D12)</f>
        <v>504</v>
      </c>
      <c r="E10" s="251">
        <f t="shared" ref="E10:I10" si="2">SUM(E11:E12)</f>
        <v>1087</v>
      </c>
      <c r="F10" s="251">
        <f t="shared" si="2"/>
        <v>1570</v>
      </c>
      <c r="G10" s="251">
        <f t="shared" si="2"/>
        <v>9700</v>
      </c>
      <c r="H10" s="251">
        <f t="shared" si="2"/>
        <v>19300</v>
      </c>
      <c r="I10" s="793">
        <f t="shared" si="2"/>
        <v>33700</v>
      </c>
    </row>
    <row r="11" spans="2:11" x14ac:dyDescent="0.25">
      <c r="B11" s="705"/>
      <c r="C11" s="203" t="s">
        <v>208</v>
      </c>
      <c r="D11" s="178">
        <v>321</v>
      </c>
      <c r="E11" s="163">
        <v>625</v>
      </c>
      <c r="F11" s="163">
        <v>951</v>
      </c>
      <c r="G11" s="168">
        <v>6700</v>
      </c>
      <c r="H11" s="168">
        <v>13300</v>
      </c>
      <c r="I11" s="250">
        <v>24700</v>
      </c>
      <c r="J11" s="529"/>
    </row>
    <row r="12" spans="2:11" x14ac:dyDescent="0.25">
      <c r="B12" s="705"/>
      <c r="C12" s="203" t="s">
        <v>209</v>
      </c>
      <c r="D12" s="178">
        <v>183</v>
      </c>
      <c r="E12" s="163">
        <v>462</v>
      </c>
      <c r="F12" s="163">
        <v>619</v>
      </c>
      <c r="G12" s="168">
        <v>3000</v>
      </c>
      <c r="H12" s="168">
        <v>6000</v>
      </c>
      <c r="I12" s="250">
        <v>9000</v>
      </c>
      <c r="J12" s="529"/>
      <c r="K12" t="s">
        <v>239</v>
      </c>
    </row>
    <row r="13" spans="2:11" ht="15" customHeight="1" x14ac:dyDescent="0.25">
      <c r="B13" s="705"/>
      <c r="C13" s="201" t="s">
        <v>207</v>
      </c>
      <c r="D13" s="436">
        <f>D14+D15</f>
        <v>38</v>
      </c>
      <c r="E13" s="169">
        <f t="shared" ref="E13:I13" si="3">E14+E15</f>
        <v>72</v>
      </c>
      <c r="F13" s="169">
        <f t="shared" si="3"/>
        <v>74</v>
      </c>
      <c r="G13" s="169">
        <f t="shared" si="3"/>
        <v>200</v>
      </c>
      <c r="H13" s="169">
        <f t="shared" si="3"/>
        <v>500</v>
      </c>
      <c r="I13" s="794">
        <f t="shared" si="3"/>
        <v>1000</v>
      </c>
      <c r="J13" s="529"/>
      <c r="K13" s="26" t="s">
        <v>240</v>
      </c>
    </row>
    <row r="14" spans="2:11" ht="15" customHeight="1" x14ac:dyDescent="0.25">
      <c r="B14" s="705"/>
      <c r="C14" s="203" t="s">
        <v>208</v>
      </c>
      <c r="D14" s="177">
        <v>38</v>
      </c>
      <c r="E14" s="170">
        <v>72</v>
      </c>
      <c r="F14" s="170">
        <v>74</v>
      </c>
      <c r="G14" s="168">
        <v>200</v>
      </c>
      <c r="H14" s="168">
        <v>500</v>
      </c>
      <c r="I14" s="250">
        <v>1000</v>
      </c>
      <c r="J14" s="529"/>
    </row>
    <row r="15" spans="2:11" ht="15" customHeight="1" x14ac:dyDescent="0.25">
      <c r="B15" s="705"/>
      <c r="C15" s="203" t="s">
        <v>209</v>
      </c>
      <c r="D15" s="177">
        <v>0</v>
      </c>
      <c r="E15" s="170">
        <v>0</v>
      </c>
      <c r="F15" s="170">
        <v>0</v>
      </c>
      <c r="G15" s="168">
        <v>0</v>
      </c>
      <c r="H15" s="168">
        <v>0</v>
      </c>
      <c r="I15" s="250">
        <v>0</v>
      </c>
      <c r="J15" s="529"/>
      <c r="K15" s="32" t="s">
        <v>239</v>
      </c>
    </row>
    <row r="16" spans="2:11" ht="15" customHeight="1" x14ac:dyDescent="0.25">
      <c r="B16" s="705"/>
      <c r="C16" s="201" t="s">
        <v>211</v>
      </c>
      <c r="D16" s="436">
        <f>D17+D18</f>
        <v>0</v>
      </c>
      <c r="E16" s="169">
        <f t="shared" ref="E16:I16" si="4">E17+E18</f>
        <v>0</v>
      </c>
      <c r="F16" s="169">
        <f t="shared" si="4"/>
        <v>0</v>
      </c>
      <c r="G16" s="169">
        <f t="shared" si="4"/>
        <v>0</v>
      </c>
      <c r="H16" s="169">
        <f t="shared" si="4"/>
        <v>50</v>
      </c>
      <c r="I16" s="794">
        <f t="shared" si="4"/>
        <v>100</v>
      </c>
      <c r="J16" s="529"/>
      <c r="K16" t="s">
        <v>324</v>
      </c>
    </row>
    <row r="17" spans="2:11" ht="15" customHeight="1" x14ac:dyDescent="0.25">
      <c r="B17" s="705"/>
      <c r="C17" s="203" t="s">
        <v>208</v>
      </c>
      <c r="D17" s="177">
        <v>0</v>
      </c>
      <c r="E17" s="170">
        <v>0</v>
      </c>
      <c r="F17" s="170">
        <v>0</v>
      </c>
      <c r="G17" s="168">
        <v>0</v>
      </c>
      <c r="H17" s="168">
        <v>50</v>
      </c>
      <c r="I17" s="250">
        <v>100</v>
      </c>
      <c r="J17" s="529"/>
    </row>
    <row r="18" spans="2:11" ht="15" customHeight="1" x14ac:dyDescent="0.25">
      <c r="B18" s="705"/>
      <c r="C18" s="203" t="s">
        <v>209</v>
      </c>
      <c r="D18" s="177">
        <v>0</v>
      </c>
      <c r="E18" s="170">
        <v>0</v>
      </c>
      <c r="F18" s="170">
        <v>0</v>
      </c>
      <c r="G18" s="168">
        <v>0</v>
      </c>
      <c r="H18" s="168">
        <v>0</v>
      </c>
      <c r="I18" s="250">
        <v>0</v>
      </c>
      <c r="J18" s="529"/>
      <c r="K18" s="32" t="s">
        <v>239</v>
      </c>
    </row>
    <row r="19" spans="2:11" ht="15.75" customHeight="1" x14ac:dyDescent="0.25">
      <c r="B19" s="705"/>
      <c r="C19" s="214" t="s">
        <v>210</v>
      </c>
      <c r="D19" s="437">
        <f>D20+D21</f>
        <v>15</v>
      </c>
      <c r="E19" s="167">
        <f t="shared" ref="E19:I19" si="5">E20+E21</f>
        <v>26</v>
      </c>
      <c r="F19" s="167">
        <f t="shared" si="5"/>
        <v>47</v>
      </c>
      <c r="G19" s="167">
        <f t="shared" si="5"/>
        <v>100</v>
      </c>
      <c r="H19" s="167">
        <f t="shared" si="5"/>
        <v>150</v>
      </c>
      <c r="I19" s="795">
        <f t="shared" si="5"/>
        <v>200</v>
      </c>
      <c r="J19" s="529"/>
    </row>
    <row r="20" spans="2:11" ht="15.75" customHeight="1" x14ac:dyDescent="0.25">
      <c r="B20" s="705"/>
      <c r="C20" s="203" t="s">
        <v>208</v>
      </c>
      <c r="D20" s="178">
        <v>15</v>
      </c>
      <c r="E20" s="163">
        <v>26</v>
      </c>
      <c r="F20" s="163">
        <v>47</v>
      </c>
      <c r="G20" s="163">
        <v>100</v>
      </c>
      <c r="H20" s="163">
        <v>150</v>
      </c>
      <c r="I20" s="172">
        <v>200</v>
      </c>
      <c r="J20" s="529"/>
    </row>
    <row r="21" spans="2:11" ht="15.75" customHeight="1" thickBot="1" x14ac:dyDescent="0.3">
      <c r="B21" s="705"/>
      <c r="C21" s="205" t="s">
        <v>209</v>
      </c>
      <c r="D21" s="388">
        <v>0</v>
      </c>
      <c r="E21" s="174">
        <v>0</v>
      </c>
      <c r="F21" s="174">
        <v>0</v>
      </c>
      <c r="G21" s="174">
        <v>0</v>
      </c>
      <c r="H21" s="174">
        <v>0</v>
      </c>
      <c r="I21" s="175">
        <v>0</v>
      </c>
      <c r="K21" s="32" t="s">
        <v>239</v>
      </c>
    </row>
    <row r="22" spans="2:11" s="32" customFormat="1" ht="15.75" customHeight="1" x14ac:dyDescent="0.25">
      <c r="B22" s="709" t="s">
        <v>12</v>
      </c>
      <c r="C22" s="266" t="s">
        <v>190</v>
      </c>
      <c r="D22" s="400">
        <v>0</v>
      </c>
      <c r="E22" s="401">
        <v>0</v>
      </c>
      <c r="F22" s="401">
        <v>0</v>
      </c>
      <c r="G22" s="401">
        <v>0</v>
      </c>
      <c r="H22" s="401">
        <v>0</v>
      </c>
      <c r="I22" s="402">
        <v>0</v>
      </c>
      <c r="K22" s="31"/>
    </row>
    <row r="23" spans="2:11" s="32" customFormat="1" ht="15.75" customHeight="1" thickBot="1" x14ac:dyDescent="0.3">
      <c r="B23" s="710"/>
      <c r="C23" s="307" t="s">
        <v>191</v>
      </c>
      <c r="D23" s="173">
        <v>0</v>
      </c>
      <c r="E23" s="174">
        <v>0</v>
      </c>
      <c r="F23" s="174">
        <v>0</v>
      </c>
      <c r="G23" s="174">
        <v>0</v>
      </c>
      <c r="H23" s="174">
        <v>0</v>
      </c>
      <c r="I23" s="175">
        <v>0</v>
      </c>
      <c r="K23" s="31"/>
    </row>
    <row r="24" spans="2:11" s="32" customFormat="1" ht="15.75" customHeight="1" thickBot="1" x14ac:dyDescent="0.3">
      <c r="B24" s="417" t="s">
        <v>13</v>
      </c>
      <c r="C24" s="418" t="s">
        <v>192</v>
      </c>
      <c r="D24" s="403">
        <v>0</v>
      </c>
      <c r="E24" s="404">
        <v>0</v>
      </c>
      <c r="F24" s="404">
        <v>0</v>
      </c>
      <c r="G24" s="404">
        <v>0</v>
      </c>
      <c r="H24" s="404">
        <v>0</v>
      </c>
      <c r="I24" s="405">
        <v>0</v>
      </c>
    </row>
    <row r="25" spans="2:11" s="32" customFormat="1" ht="15.75" customHeight="1" thickBot="1" x14ac:dyDescent="0.3">
      <c r="B25" s="498" t="s">
        <v>14</v>
      </c>
      <c r="C25" s="397" t="s">
        <v>381</v>
      </c>
      <c r="D25" s="403">
        <v>0</v>
      </c>
      <c r="E25" s="404">
        <v>0</v>
      </c>
      <c r="F25" s="404">
        <v>0</v>
      </c>
      <c r="G25" s="404">
        <v>0</v>
      </c>
      <c r="H25" s="404">
        <v>0</v>
      </c>
      <c r="I25" s="405">
        <v>0</v>
      </c>
    </row>
    <row r="26" spans="2:11" s="32" customFormat="1" ht="15.75" customHeight="1" thickBot="1" x14ac:dyDescent="0.3">
      <c r="B26" s="199"/>
      <c r="C26" s="729" t="s">
        <v>237</v>
      </c>
      <c r="D26" s="730"/>
      <c r="E26" s="730"/>
      <c r="F26" s="730"/>
      <c r="G26" s="730"/>
      <c r="H26" s="730"/>
      <c r="I26" s="731"/>
      <c r="K26" s="271"/>
    </row>
    <row r="27" spans="2:11" ht="15.75" customHeight="1" thickBot="1" x14ac:dyDescent="0.3">
      <c r="B27" s="702" t="s">
        <v>11</v>
      </c>
      <c r="C27" s="484" t="s">
        <v>224</v>
      </c>
      <c r="D27" s="258">
        <f>SUM(D28,D30:D33)</f>
        <v>1893</v>
      </c>
      <c r="E27" s="258">
        <f t="shared" ref="E27:I27" si="6">SUM(E28,E30:E33)</f>
        <v>2131</v>
      </c>
      <c r="F27" s="258">
        <f t="shared" si="6"/>
        <v>2454</v>
      </c>
      <c r="G27" s="258">
        <f t="shared" si="6"/>
        <v>4500</v>
      </c>
      <c r="H27" s="258">
        <f t="shared" si="6"/>
        <v>14300</v>
      </c>
      <c r="I27" s="796">
        <f t="shared" si="6"/>
        <v>24000</v>
      </c>
      <c r="J27" s="529"/>
    </row>
    <row r="28" spans="2:11" s="32" customFormat="1" ht="15.75" customHeight="1" x14ac:dyDescent="0.25">
      <c r="B28" s="694"/>
      <c r="C28" s="382" t="s">
        <v>325</v>
      </c>
      <c r="D28" s="410">
        <v>0</v>
      </c>
      <c r="E28" s="384">
        <v>0</v>
      </c>
      <c r="F28" s="384">
        <v>0</v>
      </c>
      <c r="G28" s="384">
        <v>0</v>
      </c>
      <c r="H28" s="384">
        <v>0</v>
      </c>
      <c r="I28" s="411">
        <v>0</v>
      </c>
    </row>
    <row r="29" spans="2:11" s="32" customFormat="1" ht="15.75" customHeight="1" x14ac:dyDescent="0.25">
      <c r="B29" s="694"/>
      <c r="C29" s="504" t="s">
        <v>393</v>
      </c>
      <c r="D29" s="505">
        <v>1893</v>
      </c>
      <c r="E29" s="503">
        <v>2131</v>
      </c>
      <c r="F29" s="503">
        <v>2469</v>
      </c>
      <c r="G29" s="503">
        <v>4500</v>
      </c>
      <c r="H29" s="503">
        <v>14300</v>
      </c>
      <c r="I29" s="506">
        <v>24000</v>
      </c>
    </row>
    <row r="30" spans="2:11" x14ac:dyDescent="0.25">
      <c r="B30" s="723"/>
      <c r="C30" s="222" t="s">
        <v>212</v>
      </c>
      <c r="D30" s="255">
        <v>1410</v>
      </c>
      <c r="E30" s="256">
        <v>1613</v>
      </c>
      <c r="F30" s="256">
        <v>1856</v>
      </c>
      <c r="G30" s="180">
        <v>3742</v>
      </c>
      <c r="H30" s="180">
        <v>11469</v>
      </c>
      <c r="I30" s="257">
        <v>19000</v>
      </c>
      <c r="J30" s="529"/>
    </row>
    <row r="31" spans="2:11" ht="15" customHeight="1" x14ac:dyDescent="0.25">
      <c r="B31" s="723"/>
      <c r="C31" s="210" t="s">
        <v>213</v>
      </c>
      <c r="D31" s="171">
        <v>195</v>
      </c>
      <c r="E31" s="163">
        <v>234</v>
      </c>
      <c r="F31" s="163">
        <v>334</v>
      </c>
      <c r="G31" s="168">
        <v>608</v>
      </c>
      <c r="H31" s="168">
        <v>2439</v>
      </c>
      <c r="I31" s="59">
        <v>4000</v>
      </c>
      <c r="J31" s="529"/>
      <c r="K31" s="32"/>
    </row>
    <row r="32" spans="2:11" ht="15" customHeight="1" x14ac:dyDescent="0.25">
      <c r="B32" s="723"/>
      <c r="C32" s="210" t="s">
        <v>214</v>
      </c>
      <c r="D32" s="181">
        <v>30</v>
      </c>
      <c r="E32" s="170">
        <v>31</v>
      </c>
      <c r="F32" s="170">
        <v>24</v>
      </c>
      <c r="G32" s="168">
        <v>29</v>
      </c>
      <c r="H32" s="168">
        <v>300</v>
      </c>
      <c r="I32" s="59">
        <v>800</v>
      </c>
      <c r="J32" s="529"/>
    </row>
    <row r="33" spans="2:11" ht="15.75" customHeight="1" thickBot="1" x14ac:dyDescent="0.3">
      <c r="B33" s="724"/>
      <c r="C33" s="307" t="s">
        <v>215</v>
      </c>
      <c r="D33" s="406">
        <v>258</v>
      </c>
      <c r="E33" s="394">
        <v>253</v>
      </c>
      <c r="F33" s="394">
        <v>240</v>
      </c>
      <c r="G33" s="395">
        <v>121</v>
      </c>
      <c r="H33" s="395">
        <v>92</v>
      </c>
      <c r="I33" s="407">
        <v>200</v>
      </c>
      <c r="J33" s="529"/>
    </row>
    <row r="34" spans="2:11" s="32" customFormat="1" ht="15.75" customHeight="1" x14ac:dyDescent="0.25">
      <c r="B34" s="697" t="s">
        <v>12</v>
      </c>
      <c r="C34" s="200" t="s">
        <v>190</v>
      </c>
      <c r="D34" s="400">
        <v>0</v>
      </c>
      <c r="E34" s="401">
        <v>0</v>
      </c>
      <c r="F34" s="401">
        <v>0</v>
      </c>
      <c r="G34" s="401">
        <v>0</v>
      </c>
      <c r="H34" s="401">
        <v>0</v>
      </c>
      <c r="I34" s="402">
        <v>0</v>
      </c>
    </row>
    <row r="35" spans="2:11" ht="15.75" customHeight="1" thickBot="1" x14ac:dyDescent="0.3">
      <c r="B35" s="698"/>
      <c r="C35" s="215" t="s">
        <v>191</v>
      </c>
      <c r="D35" s="174" t="s">
        <v>414</v>
      </c>
      <c r="E35" s="174" t="s">
        <v>414</v>
      </c>
      <c r="F35" s="174" t="s">
        <v>414</v>
      </c>
      <c r="G35" s="174" t="s">
        <v>414</v>
      </c>
      <c r="H35" s="174" t="s">
        <v>414</v>
      </c>
      <c r="I35" s="175" t="s">
        <v>414</v>
      </c>
    </row>
    <row r="36" spans="2:11" ht="15" customHeight="1" thickBot="1" x14ac:dyDescent="0.3">
      <c r="B36" s="483" t="s">
        <v>13</v>
      </c>
      <c r="C36" s="494" t="s">
        <v>192</v>
      </c>
      <c r="D36" s="495">
        <v>0</v>
      </c>
      <c r="E36" s="496">
        <v>0</v>
      </c>
      <c r="F36" s="496">
        <v>0</v>
      </c>
      <c r="G36" s="496">
        <v>0</v>
      </c>
      <c r="H36" s="496">
        <v>0</v>
      </c>
      <c r="I36" s="497">
        <v>0</v>
      </c>
      <c r="J36" s="6"/>
      <c r="K36" s="6"/>
    </row>
    <row r="37" spans="2:11" ht="15" customHeight="1" thickBot="1" x14ac:dyDescent="0.3">
      <c r="B37" s="498" t="s">
        <v>14</v>
      </c>
      <c r="C37" s="397" t="s">
        <v>381</v>
      </c>
      <c r="D37" s="499">
        <v>0</v>
      </c>
      <c r="E37" s="404">
        <v>0</v>
      </c>
      <c r="F37" s="404">
        <v>0</v>
      </c>
      <c r="G37" s="404">
        <v>0</v>
      </c>
      <c r="H37" s="404">
        <v>0</v>
      </c>
      <c r="I37" s="405">
        <v>0</v>
      </c>
    </row>
    <row r="38" spans="2:11" ht="15" customHeight="1" thickBot="1" x14ac:dyDescent="0.3">
      <c r="B38" s="204"/>
      <c r="C38" s="720" t="s">
        <v>238</v>
      </c>
      <c r="D38" s="721"/>
      <c r="E38" s="721"/>
      <c r="F38" s="721"/>
      <c r="G38" s="721"/>
      <c r="H38" s="721"/>
      <c r="I38" s="722"/>
    </row>
    <row r="39" spans="2:11" ht="15.75" customHeight="1" thickBot="1" x14ac:dyDescent="0.3">
      <c r="B39" s="714" t="s">
        <v>11</v>
      </c>
      <c r="C39" s="391" t="s">
        <v>223</v>
      </c>
      <c r="D39" s="389">
        <f>SUM(D40:D44)</f>
        <v>0</v>
      </c>
      <c r="E39" s="389">
        <f>SUM(E40:E44)</f>
        <v>0</v>
      </c>
      <c r="F39" s="389">
        <f t="shared" ref="F39:I39" si="7">SUM(F40:F44)</f>
        <v>15</v>
      </c>
      <c r="G39" s="389">
        <f t="shared" si="7"/>
        <v>100</v>
      </c>
      <c r="H39" s="389">
        <f t="shared" si="7"/>
        <v>397</v>
      </c>
      <c r="I39" s="501">
        <f t="shared" si="7"/>
        <v>1888</v>
      </c>
      <c r="J39" s="529"/>
    </row>
    <row r="40" spans="2:11" s="32" customFormat="1" ht="15.75" customHeight="1" x14ac:dyDescent="0.25">
      <c r="B40" s="715"/>
      <c r="C40" s="392" t="s">
        <v>325</v>
      </c>
      <c r="D40" s="390">
        <v>0</v>
      </c>
      <c r="E40" s="384">
        <v>0</v>
      </c>
      <c r="F40" s="384">
        <v>0</v>
      </c>
      <c r="G40" s="384">
        <v>0</v>
      </c>
      <c r="H40" s="384">
        <v>0</v>
      </c>
      <c r="I40" s="386">
        <v>0</v>
      </c>
    </row>
    <row r="41" spans="2:11" x14ac:dyDescent="0.25">
      <c r="B41" s="715"/>
      <c r="C41" s="202" t="s">
        <v>216</v>
      </c>
      <c r="D41" s="179">
        <v>0</v>
      </c>
      <c r="E41" s="176">
        <v>0</v>
      </c>
      <c r="F41" s="176">
        <v>0</v>
      </c>
      <c r="G41" s="180">
        <v>0</v>
      </c>
      <c r="H41" s="180">
        <v>0</v>
      </c>
      <c r="I41" s="387">
        <v>0</v>
      </c>
    </row>
    <row r="42" spans="2:11" s="32" customFormat="1" x14ac:dyDescent="0.25">
      <c r="B42" s="715"/>
      <c r="C42" s="201" t="s">
        <v>217</v>
      </c>
      <c r="D42" s="179">
        <v>0</v>
      </c>
      <c r="E42" s="176">
        <v>0</v>
      </c>
      <c r="F42" s="176">
        <v>0</v>
      </c>
      <c r="G42" s="180">
        <v>0</v>
      </c>
      <c r="H42" s="180">
        <v>0</v>
      </c>
      <c r="I42" s="387">
        <v>0</v>
      </c>
      <c r="J42" s="529"/>
    </row>
    <row r="43" spans="2:11" s="32" customFormat="1" ht="15" customHeight="1" x14ac:dyDescent="0.25">
      <c r="B43" s="715"/>
      <c r="C43" s="201" t="s">
        <v>218</v>
      </c>
      <c r="D43" s="177">
        <v>0</v>
      </c>
      <c r="E43" s="170">
        <v>0</v>
      </c>
      <c r="F43" s="170">
        <v>15</v>
      </c>
      <c r="G43" s="168">
        <v>100</v>
      </c>
      <c r="H43" s="168">
        <v>385</v>
      </c>
      <c r="I43" s="250">
        <v>1850</v>
      </c>
      <c r="J43" s="529"/>
    </row>
    <row r="44" spans="2:11" ht="15" customHeight="1" thickBot="1" x14ac:dyDescent="0.3">
      <c r="B44" s="716"/>
      <c r="C44" s="215" t="s">
        <v>220</v>
      </c>
      <c r="D44" s="393">
        <v>0</v>
      </c>
      <c r="E44" s="394">
        <v>0</v>
      </c>
      <c r="F44" s="394">
        <v>0</v>
      </c>
      <c r="G44" s="395">
        <v>0</v>
      </c>
      <c r="H44" s="395">
        <v>12</v>
      </c>
      <c r="I44" s="546">
        <v>38</v>
      </c>
      <c r="J44" s="529"/>
    </row>
    <row r="45" spans="2:11" ht="15" customHeight="1" x14ac:dyDescent="0.25">
      <c r="B45" s="702" t="s">
        <v>12</v>
      </c>
      <c r="C45" s="200" t="s">
        <v>81</v>
      </c>
      <c r="D45" s="390">
        <v>0</v>
      </c>
      <c r="E45" s="383">
        <v>0</v>
      </c>
      <c r="F45" s="547">
        <v>0</v>
      </c>
      <c r="G45" s="547">
        <v>0</v>
      </c>
      <c r="H45" s="547">
        <v>1</v>
      </c>
      <c r="I45" s="548">
        <v>10</v>
      </c>
      <c r="J45" s="529"/>
    </row>
    <row r="46" spans="2:11" ht="15.75" customHeight="1" thickBot="1" x14ac:dyDescent="0.3">
      <c r="B46" s="703"/>
      <c r="C46" s="215" t="s">
        <v>82</v>
      </c>
      <c r="D46" s="393" t="s">
        <v>414</v>
      </c>
      <c r="E46" s="393" t="s">
        <v>414</v>
      </c>
      <c r="F46" s="393" t="s">
        <v>414</v>
      </c>
      <c r="G46" s="393" t="s">
        <v>414</v>
      </c>
      <c r="H46" s="393" t="s">
        <v>414</v>
      </c>
      <c r="I46" s="797" t="s">
        <v>414</v>
      </c>
    </row>
    <row r="47" spans="2:11" ht="15.75" thickBot="1" x14ac:dyDescent="0.3">
      <c r="B47" s="396" t="s">
        <v>13</v>
      </c>
      <c r="C47" s="397" t="s">
        <v>192</v>
      </c>
      <c r="D47" s="398">
        <v>0</v>
      </c>
      <c r="E47" s="398">
        <v>0</v>
      </c>
      <c r="F47" s="398">
        <v>0</v>
      </c>
      <c r="G47" s="398">
        <v>0</v>
      </c>
      <c r="H47" s="398">
        <v>0</v>
      </c>
      <c r="I47" s="798">
        <v>0</v>
      </c>
    </row>
    <row r="48" spans="2:11" s="32" customFormat="1" ht="17.25" customHeight="1" thickBot="1" x14ac:dyDescent="0.3">
      <c r="B48" s="487" t="s">
        <v>14</v>
      </c>
      <c r="C48" s="399" t="s">
        <v>381</v>
      </c>
      <c r="D48" s="398">
        <v>0</v>
      </c>
      <c r="E48" s="398">
        <v>0</v>
      </c>
      <c r="F48" s="398">
        <v>0</v>
      </c>
      <c r="G48" s="398">
        <v>0</v>
      </c>
      <c r="H48" s="398">
        <v>0</v>
      </c>
      <c r="I48" s="402">
        <v>0</v>
      </c>
    </row>
    <row r="49" spans="2:11" s="32" customFormat="1" ht="17.25" customHeight="1" x14ac:dyDescent="0.25">
      <c r="B49" s="799"/>
      <c r="C49" s="800"/>
      <c r="D49" s="806"/>
      <c r="E49" s="806"/>
      <c r="F49" s="806"/>
      <c r="G49" s="806"/>
      <c r="H49" s="806"/>
      <c r="I49" s="801"/>
    </row>
    <row r="50" spans="2:11" s="32" customFormat="1" ht="17.25" customHeight="1" thickBot="1" x14ac:dyDescent="0.3">
      <c r="B50" s="802"/>
      <c r="C50" s="803"/>
      <c r="D50" s="804"/>
      <c r="E50" s="804"/>
      <c r="F50" s="804"/>
      <c r="G50" s="804"/>
      <c r="H50" s="804"/>
      <c r="I50" s="805"/>
    </row>
    <row r="51" spans="2:11" s="32" customFormat="1" ht="15.75" thickBot="1" x14ac:dyDescent="0.3">
      <c r="B51" s="206"/>
      <c r="C51" s="690" t="s">
        <v>177</v>
      </c>
      <c r="D51" s="732"/>
      <c r="E51" s="732"/>
      <c r="F51" s="732"/>
      <c r="G51" s="732"/>
      <c r="H51" s="732"/>
      <c r="I51" s="733"/>
      <c r="K51" s="15" t="s">
        <v>398</v>
      </c>
    </row>
    <row r="52" spans="2:11" s="32" customFormat="1" ht="15.75" customHeight="1" thickBot="1" x14ac:dyDescent="0.3">
      <c r="B52" s="706" t="s">
        <v>11</v>
      </c>
      <c r="C52" s="484" t="s">
        <v>221</v>
      </c>
      <c r="D52" s="258">
        <f>SUM(D53:D57)</f>
        <v>0</v>
      </c>
      <c r="E52" s="259">
        <f t="shared" ref="E52:G52" si="8">SUM(E53:E57)</f>
        <v>0</v>
      </c>
      <c r="F52" s="259">
        <f t="shared" si="8"/>
        <v>0</v>
      </c>
      <c r="G52" s="259">
        <f t="shared" si="8"/>
        <v>0</v>
      </c>
      <c r="H52" s="599">
        <f>SUM(H53:H57)</f>
        <v>160</v>
      </c>
      <c r="I52" s="599">
        <f>SUM(I53:I57)</f>
        <v>3600</v>
      </c>
      <c r="J52" s="529"/>
      <c r="K52" s="3"/>
    </row>
    <row r="53" spans="2:11" s="32" customFormat="1" ht="15.75" customHeight="1" x14ac:dyDescent="0.25">
      <c r="B53" s="707"/>
      <c r="C53" s="382" t="s">
        <v>325</v>
      </c>
      <c r="D53" s="410">
        <v>0</v>
      </c>
      <c r="E53" s="384">
        <v>0</v>
      </c>
      <c r="F53" s="384">
        <v>0</v>
      </c>
      <c r="G53" s="384">
        <v>0</v>
      </c>
      <c r="H53" s="384">
        <v>0</v>
      </c>
      <c r="I53" s="607">
        <v>0</v>
      </c>
    </row>
    <row r="54" spans="2:11" s="32" customFormat="1" x14ac:dyDescent="0.25">
      <c r="B54" s="707"/>
      <c r="C54" s="222" t="s">
        <v>219</v>
      </c>
      <c r="D54" s="255">
        <v>0</v>
      </c>
      <c r="E54" s="256">
        <v>0</v>
      </c>
      <c r="F54" s="256">
        <v>0</v>
      </c>
      <c r="G54" s="180"/>
      <c r="H54" s="180">
        <v>100</v>
      </c>
      <c r="I54" s="608">
        <v>3000</v>
      </c>
      <c r="J54" s="529"/>
    </row>
    <row r="55" spans="2:11" s="32" customFormat="1" ht="25.5" customHeight="1" x14ac:dyDescent="0.25">
      <c r="B55" s="707"/>
      <c r="C55" s="210" t="s">
        <v>225</v>
      </c>
      <c r="D55" s="171">
        <v>0</v>
      </c>
      <c r="E55" s="163">
        <v>0</v>
      </c>
      <c r="F55" s="163">
        <v>0</v>
      </c>
      <c r="G55" s="168"/>
      <c r="H55" s="168">
        <v>30</v>
      </c>
      <c r="I55" s="609">
        <v>250</v>
      </c>
      <c r="J55" s="529"/>
    </row>
    <row r="56" spans="2:11" s="32" customFormat="1" ht="31.5" customHeight="1" x14ac:dyDescent="0.25">
      <c r="B56" s="707"/>
      <c r="C56" s="210" t="s">
        <v>226</v>
      </c>
      <c r="D56" s="181">
        <v>0</v>
      </c>
      <c r="E56" s="170">
        <v>0</v>
      </c>
      <c r="F56" s="170">
        <v>0</v>
      </c>
      <c r="G56" s="168"/>
      <c r="H56" s="168">
        <v>0</v>
      </c>
      <c r="I56" s="609">
        <v>150</v>
      </c>
      <c r="J56" s="529"/>
    </row>
    <row r="57" spans="2:11" s="32" customFormat="1" ht="15.75" thickBot="1" x14ac:dyDescent="0.3">
      <c r="B57" s="708"/>
      <c r="C57" s="307" t="s">
        <v>227</v>
      </c>
      <c r="D57" s="412">
        <v>0</v>
      </c>
      <c r="E57" s="395">
        <v>0</v>
      </c>
      <c r="F57" s="395">
        <v>0</v>
      </c>
      <c r="G57" s="395"/>
      <c r="H57" s="395">
        <v>30</v>
      </c>
      <c r="I57" s="610">
        <v>200</v>
      </c>
      <c r="J57" s="529"/>
    </row>
    <row r="58" spans="2:11" s="32" customFormat="1" x14ac:dyDescent="0.25">
      <c r="B58" s="709" t="s">
        <v>12</v>
      </c>
      <c r="C58" s="266" t="s">
        <v>190</v>
      </c>
      <c r="D58" s="400">
        <v>0</v>
      </c>
      <c r="E58" s="401">
        <v>0</v>
      </c>
      <c r="F58" s="401">
        <v>0</v>
      </c>
      <c r="G58" s="401">
        <v>0</v>
      </c>
      <c r="H58" s="401">
        <v>0</v>
      </c>
      <c r="I58" s="611">
        <v>1</v>
      </c>
      <c r="J58" s="529"/>
    </row>
    <row r="59" spans="2:11" s="32" customFormat="1" ht="15.75" thickBot="1" x14ac:dyDescent="0.3">
      <c r="B59" s="710"/>
      <c r="C59" s="307" t="s">
        <v>191</v>
      </c>
      <c r="D59" s="173" t="s">
        <v>414</v>
      </c>
      <c r="E59" s="174" t="s">
        <v>414</v>
      </c>
      <c r="F59" s="174" t="s">
        <v>414</v>
      </c>
      <c r="G59" s="174" t="s">
        <v>414</v>
      </c>
      <c r="H59" s="174" t="s">
        <v>414</v>
      </c>
      <c r="I59" s="612" t="s">
        <v>414</v>
      </c>
      <c r="J59" s="529"/>
    </row>
    <row r="60" spans="2:11" s="32" customFormat="1" ht="15.75" thickBot="1" x14ac:dyDescent="0.3">
      <c r="B60" s="417" t="s">
        <v>13</v>
      </c>
      <c r="C60" s="418" t="s">
        <v>192</v>
      </c>
      <c r="D60" s="403">
        <v>0</v>
      </c>
      <c r="E60" s="404">
        <v>0</v>
      </c>
      <c r="F60" s="404">
        <v>0</v>
      </c>
      <c r="G60" s="404">
        <v>0</v>
      </c>
      <c r="H60" s="404">
        <v>0</v>
      </c>
      <c r="I60" s="613">
        <v>0</v>
      </c>
      <c r="J60" s="529"/>
    </row>
    <row r="61" spans="2:11" s="32" customFormat="1" ht="15.75" thickBot="1" x14ac:dyDescent="0.3">
      <c r="B61" s="482" t="s">
        <v>14</v>
      </c>
      <c r="C61" s="385" t="s">
        <v>381</v>
      </c>
      <c r="D61" s="182">
        <v>0</v>
      </c>
      <c r="E61" s="176">
        <v>0</v>
      </c>
      <c r="F61" s="176">
        <v>0</v>
      </c>
      <c r="G61" s="176">
        <v>0</v>
      </c>
      <c r="H61" s="176">
        <v>3</v>
      </c>
      <c r="I61" s="614">
        <v>10</v>
      </c>
      <c r="J61" s="529"/>
    </row>
    <row r="62" spans="2:11" s="32" customFormat="1" ht="15.75" thickBot="1" x14ac:dyDescent="0.3">
      <c r="B62" s="502"/>
      <c r="C62" s="690" t="s">
        <v>10</v>
      </c>
      <c r="D62" s="691"/>
      <c r="E62" s="691"/>
      <c r="F62" s="691"/>
      <c r="G62" s="691"/>
      <c r="H62" s="691"/>
      <c r="I62" s="692"/>
    </row>
    <row r="63" spans="2:11" s="32" customFormat="1" ht="15.75" thickBot="1" x14ac:dyDescent="0.3">
      <c r="B63" s="693" t="s">
        <v>11</v>
      </c>
      <c r="C63" s="248" t="s">
        <v>222</v>
      </c>
      <c r="D63" s="264">
        <f t="shared" ref="D63:I63" si="9">SUM(D64:D68)</f>
        <v>48392</v>
      </c>
      <c r="E63" s="264">
        <f t="shared" si="9"/>
        <v>50659</v>
      </c>
      <c r="F63" s="264">
        <f t="shared" si="9"/>
        <v>52219</v>
      </c>
      <c r="G63" s="264">
        <f t="shared" si="9"/>
        <v>55514</v>
      </c>
      <c r="H63" s="264">
        <f t="shared" si="9"/>
        <v>61017</v>
      </c>
      <c r="I63" s="265">
        <f t="shared" si="9"/>
        <v>66022</v>
      </c>
      <c r="J63" s="529"/>
    </row>
    <row r="64" spans="2:11" s="32" customFormat="1" x14ac:dyDescent="0.25">
      <c r="B64" s="711"/>
      <c r="C64" s="382" t="s">
        <v>325</v>
      </c>
      <c r="D64" s="422">
        <v>0</v>
      </c>
      <c r="E64" s="306">
        <v>0</v>
      </c>
      <c r="F64" s="306">
        <v>0</v>
      </c>
      <c r="G64" s="306">
        <v>0</v>
      </c>
      <c r="H64" s="306">
        <v>0</v>
      </c>
      <c r="I64" s="301">
        <v>0</v>
      </c>
    </row>
    <row r="65" spans="2:11" s="32" customFormat="1" x14ac:dyDescent="0.25">
      <c r="B65" s="712"/>
      <c r="C65" s="222" t="s">
        <v>228</v>
      </c>
      <c r="D65" s="270">
        <v>45525</v>
      </c>
      <c r="E65" s="260">
        <v>47651</v>
      </c>
      <c r="F65" s="260">
        <v>49083</v>
      </c>
      <c r="G65" s="261">
        <v>52000</v>
      </c>
      <c r="H65" s="261">
        <v>57000</v>
      </c>
      <c r="I65" s="262">
        <v>60000</v>
      </c>
      <c r="J65" s="565"/>
      <c r="K65" s="62"/>
    </row>
    <row r="66" spans="2:11" s="32" customFormat="1" x14ac:dyDescent="0.25">
      <c r="B66" s="712"/>
      <c r="C66" s="210" t="s">
        <v>229</v>
      </c>
      <c r="D66" s="268">
        <v>2866</v>
      </c>
      <c r="E66" s="209">
        <v>2994</v>
      </c>
      <c r="F66" s="209">
        <v>3125</v>
      </c>
      <c r="G66" s="42">
        <v>3500</v>
      </c>
      <c r="H66" s="42">
        <v>4000</v>
      </c>
      <c r="I66" s="43">
        <v>6000</v>
      </c>
      <c r="J66" s="529"/>
      <c r="K66" s="27"/>
    </row>
    <row r="67" spans="2:11" x14ac:dyDescent="0.25">
      <c r="B67" s="712"/>
      <c r="C67" s="210" t="s">
        <v>230</v>
      </c>
      <c r="D67" s="268">
        <v>0</v>
      </c>
      <c r="E67" s="209">
        <v>12</v>
      </c>
      <c r="F67" s="209">
        <v>10</v>
      </c>
      <c r="G67" s="42">
        <v>12</v>
      </c>
      <c r="H67" s="42">
        <v>15</v>
      </c>
      <c r="I67" s="43">
        <v>20</v>
      </c>
      <c r="J67" s="529"/>
    </row>
    <row r="68" spans="2:11" s="32" customFormat="1" ht="15.75" thickBot="1" x14ac:dyDescent="0.3">
      <c r="B68" s="713"/>
      <c r="C68" s="307" t="s">
        <v>231</v>
      </c>
      <c r="D68" s="269">
        <v>1</v>
      </c>
      <c r="E68" s="211">
        <v>2</v>
      </c>
      <c r="F68" s="211">
        <v>1</v>
      </c>
      <c r="G68" s="414">
        <v>2</v>
      </c>
      <c r="H68" s="414">
        <v>2</v>
      </c>
      <c r="I68" s="415">
        <v>2</v>
      </c>
      <c r="J68" s="529"/>
      <c r="K68"/>
    </row>
    <row r="69" spans="2:11" s="32" customFormat="1" x14ac:dyDescent="0.25">
      <c r="B69" s="709" t="s">
        <v>12</v>
      </c>
      <c r="C69" s="266" t="s">
        <v>190</v>
      </c>
      <c r="D69" s="267">
        <v>0</v>
      </c>
      <c r="E69" s="208">
        <v>0</v>
      </c>
      <c r="F69" s="208">
        <v>0</v>
      </c>
      <c r="G69" s="208">
        <v>0</v>
      </c>
      <c r="H69" s="208">
        <v>0</v>
      </c>
      <c r="I69" s="416">
        <v>0</v>
      </c>
    </row>
    <row r="70" spans="2:11" s="32" customFormat="1" ht="15.75" thickBot="1" x14ac:dyDescent="0.3">
      <c r="B70" s="710"/>
      <c r="C70" s="307" t="s">
        <v>191</v>
      </c>
      <c r="D70" s="269" t="s">
        <v>414</v>
      </c>
      <c r="E70" s="211" t="s">
        <v>414</v>
      </c>
      <c r="F70" s="211" t="s">
        <v>414</v>
      </c>
      <c r="G70" s="211" t="s">
        <v>414</v>
      </c>
      <c r="H70" s="211" t="s">
        <v>414</v>
      </c>
      <c r="I70" s="212" t="s">
        <v>414</v>
      </c>
    </row>
    <row r="71" spans="2:11" s="32" customFormat="1" ht="15.75" thickBot="1" x14ac:dyDescent="0.3">
      <c r="B71" s="417" t="s">
        <v>13</v>
      </c>
      <c r="C71" s="418" t="s">
        <v>192</v>
      </c>
      <c r="D71" s="419">
        <v>0</v>
      </c>
      <c r="E71" s="420">
        <v>0</v>
      </c>
      <c r="F71" s="420">
        <v>0</v>
      </c>
      <c r="G71" s="420">
        <v>0</v>
      </c>
      <c r="H71" s="420">
        <v>0</v>
      </c>
      <c r="I71" s="421">
        <v>0</v>
      </c>
    </row>
    <row r="72" spans="2:11" s="32" customFormat="1" ht="15.75" thickBot="1" x14ac:dyDescent="0.3">
      <c r="B72" s="500" t="s">
        <v>14</v>
      </c>
      <c r="C72" s="385" t="s">
        <v>381</v>
      </c>
      <c r="D72" s="270">
        <v>0</v>
      </c>
      <c r="E72" s="260">
        <v>0</v>
      </c>
      <c r="F72" s="260">
        <v>0</v>
      </c>
      <c r="G72" s="260">
        <v>0</v>
      </c>
      <c r="H72" s="260">
        <v>0</v>
      </c>
      <c r="I72" s="413">
        <v>0</v>
      </c>
    </row>
    <row r="73" spans="2:11" s="32" customFormat="1" ht="15.75" thickBot="1" x14ac:dyDescent="0.3">
      <c r="B73" s="502"/>
      <c r="C73" s="615" t="s">
        <v>163</v>
      </c>
      <c r="D73" s="699"/>
      <c r="E73" s="700"/>
      <c r="F73" s="700"/>
      <c r="G73" s="700"/>
      <c r="H73" s="700"/>
      <c r="I73" s="701"/>
      <c r="K73" t="s">
        <v>246</v>
      </c>
    </row>
    <row r="74" spans="2:11" s="32" customFormat="1" ht="31.7" customHeight="1" thickBot="1" x14ac:dyDescent="0.3">
      <c r="B74" s="693" t="s">
        <v>11</v>
      </c>
      <c r="C74" s="381" t="s">
        <v>232</v>
      </c>
      <c r="D74" s="263">
        <f>SUM(D75:D79)</f>
        <v>0</v>
      </c>
      <c r="E74" s="264">
        <f t="shared" ref="E74:I74" si="10">SUM(E75:E79)</f>
        <v>0</v>
      </c>
      <c r="F74" s="264">
        <f t="shared" si="10"/>
        <v>0</v>
      </c>
      <c r="G74" s="264">
        <f t="shared" si="10"/>
        <v>0</v>
      </c>
      <c r="H74" s="264">
        <f t="shared" si="10"/>
        <v>0</v>
      </c>
      <c r="I74" s="265">
        <f t="shared" si="10"/>
        <v>0</v>
      </c>
      <c r="J74" s="529"/>
      <c r="K74" s="26" t="s">
        <v>266</v>
      </c>
    </row>
    <row r="75" spans="2:11" s="32" customFormat="1" x14ac:dyDescent="0.25">
      <c r="B75" s="694"/>
      <c r="C75" s="382" t="s">
        <v>325</v>
      </c>
      <c r="D75" s="422"/>
      <c r="E75" s="306"/>
      <c r="F75" s="306"/>
      <c r="G75" s="306"/>
      <c r="H75" s="306"/>
      <c r="I75" s="301"/>
      <c r="J75" s="529"/>
      <c r="K75" s="26"/>
    </row>
    <row r="76" spans="2:11" s="32" customFormat="1" x14ac:dyDescent="0.25">
      <c r="B76" s="695"/>
      <c r="C76" s="222" t="s">
        <v>233</v>
      </c>
      <c r="D76" s="270"/>
      <c r="E76" s="260"/>
      <c r="F76" s="260"/>
      <c r="G76" s="261"/>
      <c r="H76" s="261"/>
      <c r="I76" s="262"/>
      <c r="J76" s="529"/>
    </row>
    <row r="77" spans="2:11" s="32" customFormat="1" x14ac:dyDescent="0.25">
      <c r="B77" s="695"/>
      <c r="C77" s="210" t="s">
        <v>234</v>
      </c>
      <c r="D77" s="268"/>
      <c r="E77" s="209"/>
      <c r="F77" s="209"/>
      <c r="G77" s="42"/>
      <c r="H77" s="42"/>
      <c r="I77" s="43"/>
      <c r="J77" s="529"/>
    </row>
    <row r="78" spans="2:11" s="32" customFormat="1" x14ac:dyDescent="0.25">
      <c r="B78" s="695"/>
      <c r="C78" s="210" t="s">
        <v>235</v>
      </c>
      <c r="D78" s="268"/>
      <c r="E78" s="209"/>
      <c r="F78" s="209"/>
      <c r="G78" s="42"/>
      <c r="H78" s="42"/>
      <c r="I78" s="43"/>
      <c r="J78" s="529"/>
    </row>
    <row r="79" spans="2:11" s="32" customFormat="1" ht="15.75" thickBot="1" x14ac:dyDescent="0.3">
      <c r="B79" s="696"/>
      <c r="C79" s="307" t="s">
        <v>236</v>
      </c>
      <c r="D79" s="269"/>
      <c r="E79" s="211"/>
      <c r="F79" s="211"/>
      <c r="G79" s="414"/>
      <c r="H79" s="414"/>
      <c r="I79" s="415"/>
      <c r="J79" s="529"/>
    </row>
    <row r="80" spans="2:11" s="32" customFormat="1" x14ac:dyDescent="0.25">
      <c r="B80" s="697" t="s">
        <v>12</v>
      </c>
      <c r="C80" s="266" t="s">
        <v>190</v>
      </c>
      <c r="D80" s="267"/>
      <c r="E80" s="208"/>
      <c r="F80" s="208"/>
      <c r="G80" s="208"/>
      <c r="H80" s="208"/>
      <c r="I80" s="416"/>
      <c r="J80" s="529"/>
    </row>
    <row r="81" spans="2:11" s="32" customFormat="1" ht="15.75" thickBot="1" x14ac:dyDescent="0.3">
      <c r="B81" s="698"/>
      <c r="C81" s="307" t="s">
        <v>191</v>
      </c>
      <c r="D81" s="269" t="s">
        <v>414</v>
      </c>
      <c r="E81" s="211" t="s">
        <v>414</v>
      </c>
      <c r="F81" s="211" t="s">
        <v>414</v>
      </c>
      <c r="G81" s="211" t="s">
        <v>414</v>
      </c>
      <c r="H81" s="211" t="s">
        <v>414</v>
      </c>
      <c r="I81" s="212" t="s">
        <v>414</v>
      </c>
      <c r="J81" s="529"/>
    </row>
    <row r="82" spans="2:11" s="32" customFormat="1" ht="15.75" thickBot="1" x14ac:dyDescent="0.3">
      <c r="B82" s="396" t="s">
        <v>13</v>
      </c>
      <c r="C82" s="418" t="s">
        <v>192</v>
      </c>
      <c r="D82" s="419"/>
      <c r="E82" s="420"/>
      <c r="F82" s="420"/>
      <c r="G82" s="420"/>
      <c r="H82" s="420"/>
      <c r="I82" s="421"/>
      <c r="J82" s="529"/>
    </row>
    <row r="83" spans="2:11" s="32" customFormat="1" ht="15.75" thickBot="1" x14ac:dyDescent="0.3">
      <c r="B83" s="396" t="s">
        <v>14</v>
      </c>
      <c r="C83" s="418" t="s">
        <v>381</v>
      </c>
      <c r="D83" s="419"/>
      <c r="E83" s="420"/>
      <c r="F83" s="420"/>
      <c r="G83" s="420"/>
      <c r="H83" s="420"/>
      <c r="I83" s="421"/>
      <c r="J83" s="529"/>
    </row>
    <row r="84" spans="2:11" s="32" customFormat="1" x14ac:dyDescent="0.25">
      <c r="B84"/>
    </row>
    <row r="85" spans="2:11" s="32" customFormat="1" x14ac:dyDescent="0.25">
      <c r="B85" s="651" t="s">
        <v>111</v>
      </c>
      <c r="C85" s="651"/>
      <c r="D85" s="651"/>
      <c r="E85" s="651"/>
      <c r="F85" s="651"/>
      <c r="G85" s="651"/>
      <c r="H85" s="651"/>
      <c r="I85" s="651"/>
      <c r="J85" s="651"/>
      <c r="K85" s="651"/>
    </row>
    <row r="86" spans="2:11" s="32" customFormat="1" x14ac:dyDescent="0.25">
      <c r="B86" s="619" t="s">
        <v>139</v>
      </c>
      <c r="C86" s="619"/>
      <c r="D86" s="619"/>
      <c r="E86" s="619"/>
      <c r="F86" s="619"/>
      <c r="G86" s="619"/>
      <c r="H86" s="619"/>
      <c r="I86" s="619"/>
      <c r="J86" s="619"/>
      <c r="K86" s="619"/>
    </row>
    <row r="87" spans="2:11" s="32" customFormat="1" x14ac:dyDescent="0.25">
      <c r="B87" s="619" t="s">
        <v>149</v>
      </c>
      <c r="C87" s="619"/>
      <c r="D87" s="619"/>
      <c r="E87" s="619"/>
      <c r="F87" s="619"/>
      <c r="G87" s="619"/>
      <c r="H87" s="619"/>
      <c r="I87" s="619"/>
      <c r="J87" s="619"/>
      <c r="K87" s="619"/>
    </row>
    <row r="88" spans="2:11" x14ac:dyDescent="0.25">
      <c r="B88" s="619" t="s">
        <v>161</v>
      </c>
      <c r="C88" s="619"/>
      <c r="D88" s="619"/>
      <c r="E88" s="619"/>
      <c r="F88" s="619"/>
      <c r="G88" s="619"/>
      <c r="H88" s="619"/>
      <c r="I88" s="619"/>
      <c r="J88" s="619"/>
      <c r="K88" s="619"/>
    </row>
    <row r="89" spans="2:11" s="32" customFormat="1" x14ac:dyDescent="0.25">
      <c r="B89" s="247"/>
      <c r="C89" s="247"/>
      <c r="D89" s="247"/>
      <c r="E89" s="247"/>
      <c r="F89" s="247"/>
      <c r="G89" s="247"/>
      <c r="H89" s="247"/>
      <c r="I89" s="247"/>
      <c r="J89" s="247"/>
      <c r="K89" s="247"/>
    </row>
    <row r="90" spans="2:11" s="32" customFormat="1" x14ac:dyDescent="0.25">
      <c r="B90"/>
      <c r="C90"/>
      <c r="D90"/>
      <c r="E90"/>
      <c r="F90"/>
      <c r="G90"/>
      <c r="H90"/>
      <c r="I90"/>
      <c r="J90"/>
      <c r="K90"/>
    </row>
    <row r="91" spans="2:11" s="32" customFormat="1" x14ac:dyDescent="0.25">
      <c r="B91"/>
      <c r="C91"/>
      <c r="D91"/>
      <c r="E91"/>
      <c r="F91"/>
      <c r="G91"/>
      <c r="H91"/>
      <c r="I91"/>
      <c r="J91"/>
      <c r="K91"/>
    </row>
    <row r="92" spans="2:11" ht="20.100000000000001" customHeight="1" x14ac:dyDescent="0.25"/>
    <row r="93" spans="2:11" ht="27.6" customHeight="1" x14ac:dyDescent="0.25"/>
    <row r="94" spans="2:11" ht="29.1" customHeight="1" x14ac:dyDescent="0.25"/>
    <row r="95" spans="2:11" s="32" customFormat="1" ht="29.1" customHeight="1" x14ac:dyDescent="0.25">
      <c r="B95"/>
      <c r="C95"/>
      <c r="D95"/>
      <c r="E95"/>
      <c r="F95"/>
      <c r="G95"/>
      <c r="H95"/>
      <c r="I95"/>
      <c r="J95"/>
      <c r="K95"/>
    </row>
  </sheetData>
  <mergeCells count="29">
    <mergeCell ref="C51:I51"/>
    <mergeCell ref="K3:K6"/>
    <mergeCell ref="C3:I3"/>
    <mergeCell ref="G4:I4"/>
    <mergeCell ref="D4:F4"/>
    <mergeCell ref="C6:I6"/>
    <mergeCell ref="B2:I2"/>
    <mergeCell ref="B22:B23"/>
    <mergeCell ref="C38:I38"/>
    <mergeCell ref="B27:B33"/>
    <mergeCell ref="C4:C5"/>
    <mergeCell ref="B4:B5"/>
    <mergeCell ref="C26:I26"/>
    <mergeCell ref="B45:B46"/>
    <mergeCell ref="B7:B21"/>
    <mergeCell ref="B52:B57"/>
    <mergeCell ref="B58:B59"/>
    <mergeCell ref="B69:B70"/>
    <mergeCell ref="B63:B68"/>
    <mergeCell ref="B34:B35"/>
    <mergeCell ref="B39:B44"/>
    <mergeCell ref="B85:K85"/>
    <mergeCell ref="B86:K86"/>
    <mergeCell ref="B87:K87"/>
    <mergeCell ref="B88:K88"/>
    <mergeCell ref="C62:I62"/>
    <mergeCell ref="B74:B79"/>
    <mergeCell ref="B80:B81"/>
    <mergeCell ref="D73:I73"/>
  </mergeCells>
  <conditionalFormatting sqref="D39:I46 D74:I81 D27:I35 D63:I70 D7:I23">
    <cfRule type="containsBlanks" dxfId="4" priority="11">
      <formula>LEN(TRIM(D7))=0</formula>
    </cfRule>
  </conditionalFormatting>
  <pageMargins left="0.7" right="0.7" top="0.75" bottom="0.75" header="0.3" footer="0.3"/>
  <pageSetup paperSize="9" scale="6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view="pageBreakPreview" topLeftCell="A10" zoomScaleNormal="80" zoomScaleSheetLayoutView="100" workbookViewId="0">
      <selection activeCell="H17" sqref="H17"/>
    </sheetView>
  </sheetViews>
  <sheetFormatPr defaultColWidth="8.7109375" defaultRowHeight="15" x14ac:dyDescent="0.25"/>
  <cols>
    <col min="1" max="1" width="1" customWidth="1"/>
    <col min="2" max="2" width="12" customWidth="1"/>
    <col min="3" max="3" width="45.85546875" style="32" customWidth="1"/>
    <col min="4" max="5" width="8.7109375" customWidth="1"/>
    <col min="6" max="6" width="9" customWidth="1"/>
    <col min="7" max="9" width="8.7109375" customWidth="1"/>
    <col min="10" max="10" width="3.28515625" customWidth="1"/>
    <col min="11" max="11" width="90.42578125" style="26" customWidth="1"/>
  </cols>
  <sheetData>
    <row r="1" spans="2:12" ht="15.75" customHeight="1" thickBot="1" x14ac:dyDescent="0.3">
      <c r="B1" t="s">
        <v>135</v>
      </c>
      <c r="J1" s="7"/>
    </row>
    <row r="2" spans="2:12" ht="16.5" thickBot="1" x14ac:dyDescent="0.3">
      <c r="B2" s="620" t="s">
        <v>256</v>
      </c>
      <c r="C2" s="621"/>
      <c r="D2" s="621"/>
      <c r="E2" s="621"/>
      <c r="F2" s="621"/>
      <c r="G2" s="621"/>
      <c r="H2" s="621"/>
      <c r="I2" s="622"/>
      <c r="J2" s="20"/>
      <c r="K2" s="438" t="s">
        <v>137</v>
      </c>
    </row>
    <row r="3" spans="2:12" ht="15.75" thickBot="1" x14ac:dyDescent="0.3">
      <c r="B3" s="756"/>
      <c r="C3" s="756"/>
      <c r="D3" s="756"/>
      <c r="E3" s="756"/>
      <c r="F3" s="756"/>
      <c r="G3" s="756"/>
      <c r="H3" s="756"/>
      <c r="I3" s="756"/>
      <c r="J3" s="4"/>
      <c r="K3" s="439"/>
    </row>
    <row r="4" spans="2:12" ht="45.75" customHeight="1" thickBot="1" x14ac:dyDescent="0.3">
      <c r="B4" s="757" t="s">
        <v>6</v>
      </c>
      <c r="C4" s="758" t="s">
        <v>130</v>
      </c>
      <c r="D4" s="640" t="s">
        <v>181</v>
      </c>
      <c r="E4" s="755"/>
      <c r="F4" s="755"/>
      <c r="G4" s="752" t="s">
        <v>16</v>
      </c>
      <c r="H4" s="753"/>
      <c r="I4" s="754"/>
      <c r="J4" s="21"/>
      <c r="K4" s="760" t="s">
        <v>404</v>
      </c>
      <c r="L4" s="12"/>
    </row>
    <row r="5" spans="2:12" ht="15.75" customHeight="1" thickBot="1" x14ac:dyDescent="0.3">
      <c r="B5" s="728"/>
      <c r="C5" s="759"/>
      <c r="D5" s="60">
        <v>2016</v>
      </c>
      <c r="E5" s="116">
        <v>2017</v>
      </c>
      <c r="F5" s="61">
        <v>2018</v>
      </c>
      <c r="G5" s="117">
        <v>2020</v>
      </c>
      <c r="H5" s="118">
        <v>2025</v>
      </c>
      <c r="I5" s="118">
        <v>2030</v>
      </c>
      <c r="J5" s="12"/>
      <c r="K5" s="760"/>
    </row>
    <row r="6" spans="2:12" ht="19.350000000000001" customHeight="1" thickBot="1" x14ac:dyDescent="0.3">
      <c r="B6" s="132"/>
      <c r="C6" s="690" t="s">
        <v>17</v>
      </c>
      <c r="D6" s="763"/>
      <c r="E6" s="763"/>
      <c r="F6" s="763"/>
      <c r="G6" s="763"/>
      <c r="H6" s="763"/>
      <c r="I6" s="764"/>
      <c r="J6" s="23"/>
      <c r="K6" s="760"/>
      <c r="L6" s="12"/>
    </row>
    <row r="7" spans="2:12" s="32" customFormat="1" ht="19.350000000000001" customHeight="1" thickBot="1" x14ac:dyDescent="0.3">
      <c r="B7" s="748" t="s">
        <v>11</v>
      </c>
      <c r="C7" s="245" t="s">
        <v>369</v>
      </c>
      <c r="D7" s="252">
        <f>D8+D14</f>
        <v>115</v>
      </c>
      <c r="E7" s="253">
        <f t="shared" ref="E7:I7" si="0">E8+E14</f>
        <v>150</v>
      </c>
      <c r="F7" s="254">
        <f t="shared" si="0"/>
        <v>237</v>
      </c>
      <c r="G7" s="316">
        <f t="shared" si="0"/>
        <v>750</v>
      </c>
      <c r="H7" s="253">
        <f t="shared" si="0"/>
        <v>1500</v>
      </c>
      <c r="I7" s="254">
        <f t="shared" si="0"/>
        <v>3000</v>
      </c>
      <c r="J7" s="23"/>
      <c r="K7" s="761" t="s">
        <v>155</v>
      </c>
      <c r="L7" s="12"/>
    </row>
    <row r="8" spans="2:12" s="32" customFormat="1" ht="24" customHeight="1" thickBot="1" x14ac:dyDescent="0.3">
      <c r="B8" s="743"/>
      <c r="C8" s="311" t="s">
        <v>368</v>
      </c>
      <c r="D8" s="312">
        <f t="shared" ref="D8:I8" si="1">D9+D10</f>
        <v>115</v>
      </c>
      <c r="E8" s="313">
        <f t="shared" si="1"/>
        <v>150</v>
      </c>
      <c r="F8" s="314">
        <f t="shared" si="1"/>
        <v>237</v>
      </c>
      <c r="G8" s="312">
        <f t="shared" si="1"/>
        <v>750</v>
      </c>
      <c r="H8" s="313">
        <f t="shared" si="1"/>
        <v>1500</v>
      </c>
      <c r="I8" s="315">
        <f t="shared" si="1"/>
        <v>3000</v>
      </c>
      <c r="J8" s="23"/>
      <c r="K8" s="761"/>
      <c r="L8" s="12"/>
    </row>
    <row r="9" spans="2:12" ht="30" customHeight="1" x14ac:dyDescent="0.25">
      <c r="B9" s="743"/>
      <c r="C9" s="200" t="s">
        <v>405</v>
      </c>
      <c r="D9" s="51">
        <v>50</v>
      </c>
      <c r="E9" s="49">
        <v>55</v>
      </c>
      <c r="F9" s="50">
        <v>60</v>
      </c>
      <c r="G9" s="213">
        <v>390</v>
      </c>
      <c r="H9" s="52">
        <v>750</v>
      </c>
      <c r="I9" s="53">
        <v>1500</v>
      </c>
      <c r="J9" s="145"/>
      <c r="K9" s="366" t="s">
        <v>159</v>
      </c>
    </row>
    <row r="10" spans="2:12" ht="30.95" customHeight="1" x14ac:dyDescent="0.25">
      <c r="B10" s="743"/>
      <c r="C10" s="201" t="s">
        <v>406</v>
      </c>
      <c r="D10" s="35">
        <f>D13+D12+D11</f>
        <v>65</v>
      </c>
      <c r="E10" s="36">
        <f t="shared" ref="E10:I10" si="2">E13+E12+E11</f>
        <v>95</v>
      </c>
      <c r="F10" s="37">
        <f t="shared" si="2"/>
        <v>177</v>
      </c>
      <c r="G10" s="35">
        <f t="shared" si="2"/>
        <v>360</v>
      </c>
      <c r="H10" s="36">
        <f t="shared" si="2"/>
        <v>750</v>
      </c>
      <c r="I10" s="38">
        <f t="shared" si="2"/>
        <v>1500</v>
      </c>
      <c r="J10" s="539"/>
      <c r="K10" s="366" t="s">
        <v>375</v>
      </c>
    </row>
    <row r="11" spans="2:12" ht="27.95" customHeight="1" x14ac:dyDescent="0.25">
      <c r="B11" s="743"/>
      <c r="C11" s="201" t="s">
        <v>409</v>
      </c>
      <c r="D11" s="39">
        <v>30</v>
      </c>
      <c r="E11" s="40">
        <v>45</v>
      </c>
      <c r="F11" s="41">
        <v>85</v>
      </c>
      <c r="G11" s="45">
        <v>200</v>
      </c>
      <c r="H11" s="46">
        <v>420</v>
      </c>
      <c r="I11" s="47">
        <v>840</v>
      </c>
      <c r="J11" s="539"/>
      <c r="K11" s="26" t="s">
        <v>370</v>
      </c>
    </row>
    <row r="12" spans="2:12" ht="21" customHeight="1" x14ac:dyDescent="0.25">
      <c r="B12" s="743"/>
      <c r="C12" s="201" t="s">
        <v>249</v>
      </c>
      <c r="D12" s="39">
        <v>35</v>
      </c>
      <c r="E12" s="40">
        <v>50</v>
      </c>
      <c r="F12" s="41">
        <v>90</v>
      </c>
      <c r="G12" s="45">
        <v>150</v>
      </c>
      <c r="H12" s="46">
        <v>300</v>
      </c>
      <c r="I12" s="47">
        <v>600</v>
      </c>
      <c r="J12" s="539"/>
    </row>
    <row r="13" spans="2:12" ht="23.25" customHeight="1" thickBot="1" x14ac:dyDescent="0.3">
      <c r="B13" s="743"/>
      <c r="C13" s="214" t="s">
        <v>407</v>
      </c>
      <c r="D13" s="110">
        <v>0</v>
      </c>
      <c r="E13" s="111">
        <v>0</v>
      </c>
      <c r="F13" s="112">
        <v>2</v>
      </c>
      <c r="G13" s="113">
        <v>10</v>
      </c>
      <c r="H13" s="114">
        <v>30</v>
      </c>
      <c r="I13" s="115">
        <v>60</v>
      </c>
      <c r="J13" s="539"/>
    </row>
    <row r="14" spans="2:12" ht="21.6" customHeight="1" thickBot="1" x14ac:dyDescent="0.3">
      <c r="B14" s="743"/>
      <c r="C14" s="279" t="s">
        <v>251</v>
      </c>
      <c r="D14" s="317">
        <v>0</v>
      </c>
      <c r="E14" s="317">
        <v>0</v>
      </c>
      <c r="F14" s="317">
        <v>0</v>
      </c>
      <c r="G14" s="317">
        <v>0</v>
      </c>
      <c r="H14" s="317">
        <v>0</v>
      </c>
      <c r="I14" s="254">
        <v>0</v>
      </c>
      <c r="J14" s="7"/>
      <c r="K14" s="585" t="s">
        <v>460</v>
      </c>
    </row>
    <row r="15" spans="2:12" ht="27" customHeight="1" x14ac:dyDescent="0.25">
      <c r="B15" s="743"/>
      <c r="C15" s="200" t="s">
        <v>408</v>
      </c>
      <c r="D15" s="51"/>
      <c r="E15" s="49"/>
      <c r="F15" s="50"/>
      <c r="G15" s="491"/>
      <c r="H15" s="492"/>
      <c r="I15" s="493"/>
      <c r="J15" s="7"/>
    </row>
    <row r="16" spans="2:12" ht="24.6" customHeight="1" x14ac:dyDescent="0.25">
      <c r="B16" s="743"/>
      <c r="C16" s="201" t="s">
        <v>106</v>
      </c>
      <c r="D16" s="39"/>
      <c r="E16" s="40"/>
      <c r="F16" s="41"/>
      <c r="G16" s="39"/>
      <c r="H16" s="40"/>
      <c r="I16" s="44"/>
      <c r="J16" s="7"/>
    </row>
    <row r="17" spans="2:12" ht="24.75" customHeight="1" x14ac:dyDescent="0.25">
      <c r="B17" s="743"/>
      <c r="C17" s="201" t="s">
        <v>410</v>
      </c>
      <c r="D17" s="39"/>
      <c r="E17" s="40"/>
      <c r="F17" s="41"/>
      <c r="G17" s="45"/>
      <c r="H17" s="46"/>
      <c r="I17" s="43"/>
      <c r="J17" s="7"/>
    </row>
    <row r="18" spans="2:12" ht="22.35" customHeight="1" x14ac:dyDescent="0.25">
      <c r="B18" s="743"/>
      <c r="C18" s="201" t="s">
        <v>250</v>
      </c>
      <c r="D18" s="39"/>
      <c r="E18" s="40"/>
      <c r="F18" s="41"/>
      <c r="G18" s="45"/>
      <c r="H18" s="46"/>
      <c r="I18" s="47"/>
      <c r="J18" s="7"/>
      <c r="K18" s="440"/>
    </row>
    <row r="19" spans="2:12" ht="25.5" customHeight="1" thickBot="1" x14ac:dyDescent="0.3">
      <c r="B19" s="762"/>
      <c r="C19" s="215" t="s">
        <v>411</v>
      </c>
      <c r="D19" s="216"/>
      <c r="E19" s="217"/>
      <c r="F19" s="218"/>
      <c r="G19" s="219"/>
      <c r="H19" s="220"/>
      <c r="I19" s="221"/>
      <c r="J19" s="7"/>
      <c r="K19" s="441"/>
    </row>
    <row r="20" spans="2:12" ht="28.5" customHeight="1" x14ac:dyDescent="0.25">
      <c r="B20" s="765" t="s">
        <v>12</v>
      </c>
      <c r="C20" s="202" t="s">
        <v>152</v>
      </c>
      <c r="D20" s="295" t="s">
        <v>414</v>
      </c>
      <c r="E20" s="293" t="s">
        <v>414</v>
      </c>
      <c r="F20" s="294" t="s">
        <v>414</v>
      </c>
      <c r="G20" s="489" t="s">
        <v>414</v>
      </c>
      <c r="H20" s="296" t="s">
        <v>414</v>
      </c>
      <c r="I20" s="490" t="s">
        <v>414</v>
      </c>
      <c r="J20" s="7"/>
      <c r="K20" s="442"/>
    </row>
    <row r="21" spans="2:12" s="32" customFormat="1" ht="28.5" customHeight="1" x14ac:dyDescent="0.25">
      <c r="B21" s="762"/>
      <c r="C21" s="214" t="s">
        <v>153</v>
      </c>
      <c r="D21" s="110">
        <v>0</v>
      </c>
      <c r="E21" s="111">
        <v>0</v>
      </c>
      <c r="F21" s="112">
        <v>0</v>
      </c>
      <c r="G21" s="113">
        <v>0</v>
      </c>
      <c r="H21" s="114">
        <v>0</v>
      </c>
      <c r="I21" s="115">
        <v>0</v>
      </c>
      <c r="J21" s="7"/>
      <c r="K21" s="442"/>
    </row>
    <row r="22" spans="2:12" ht="15.75" customHeight="1" thickBot="1" x14ac:dyDescent="0.3">
      <c r="B22" s="215" t="s">
        <v>13</v>
      </c>
      <c r="C22" s="215" t="s">
        <v>18</v>
      </c>
      <c r="D22" s="216">
        <v>0</v>
      </c>
      <c r="E22" s="217">
        <v>0</v>
      </c>
      <c r="F22" s="218">
        <v>0</v>
      </c>
      <c r="G22" s="219">
        <v>0</v>
      </c>
      <c r="H22" s="220">
        <v>0</v>
      </c>
      <c r="I22" s="221">
        <v>0</v>
      </c>
      <c r="J22" s="7"/>
      <c r="K22" s="442"/>
    </row>
    <row r="23" spans="2:12" ht="19.350000000000001" customHeight="1" thickBot="1" x14ac:dyDescent="0.3">
      <c r="B23" s="34"/>
      <c r="C23" s="690" t="s">
        <v>128</v>
      </c>
      <c r="D23" s="732"/>
      <c r="E23" s="732"/>
      <c r="F23" s="732"/>
      <c r="G23" s="732"/>
      <c r="H23" s="732"/>
      <c r="I23" s="733"/>
      <c r="J23" s="7"/>
      <c r="K23" s="442"/>
    </row>
    <row r="24" spans="2:12" s="32" customFormat="1" ht="17.100000000000001" customHeight="1" thickBot="1" x14ac:dyDescent="0.3">
      <c r="B24" s="748" t="s">
        <v>11</v>
      </c>
      <c r="C24" s="297" t="s">
        <v>88</v>
      </c>
      <c r="D24" s="252">
        <f t="shared" ref="D24:I24" si="3">D25+D26</f>
        <v>13</v>
      </c>
      <c r="E24" s="253">
        <f t="shared" si="3"/>
        <v>14</v>
      </c>
      <c r="F24" s="276">
        <f t="shared" si="3"/>
        <v>14</v>
      </c>
      <c r="G24" s="252">
        <f t="shared" si="3"/>
        <v>20</v>
      </c>
      <c r="H24" s="253">
        <f t="shared" si="3"/>
        <v>80</v>
      </c>
      <c r="I24" s="254">
        <f t="shared" si="3"/>
        <v>120</v>
      </c>
      <c r="J24" s="145"/>
      <c r="K24" s="442"/>
    </row>
    <row r="25" spans="2:12" ht="16.350000000000001" customHeight="1" x14ac:dyDescent="0.25">
      <c r="B25" s="743"/>
      <c r="C25" s="266" t="s">
        <v>87</v>
      </c>
      <c r="D25" s="119">
        <v>11</v>
      </c>
      <c r="E25" s="49">
        <v>12</v>
      </c>
      <c r="F25" s="50">
        <v>12</v>
      </c>
      <c r="G25" s="267">
        <v>18</v>
      </c>
      <c r="H25" s="492">
        <v>76</v>
      </c>
      <c r="I25" s="493">
        <v>114</v>
      </c>
      <c r="J25" s="145"/>
      <c r="K25" s="439"/>
    </row>
    <row r="26" spans="2:12" ht="15" customHeight="1" thickBot="1" x14ac:dyDescent="0.3">
      <c r="B26" s="743"/>
      <c r="C26" s="223" t="s">
        <v>326</v>
      </c>
      <c r="D26" s="298">
        <v>2</v>
      </c>
      <c r="E26" s="111">
        <v>2</v>
      </c>
      <c r="F26" s="112">
        <v>2</v>
      </c>
      <c r="G26" s="549">
        <v>2</v>
      </c>
      <c r="H26" s="550">
        <v>4</v>
      </c>
      <c r="I26" s="551">
        <v>6</v>
      </c>
      <c r="J26" s="145"/>
      <c r="K26" s="439"/>
    </row>
    <row r="27" spans="2:12" ht="18.600000000000001" customHeight="1" thickBot="1" x14ac:dyDescent="0.3">
      <c r="B27" s="743"/>
      <c r="C27" s="302" t="s">
        <v>90</v>
      </c>
      <c r="D27" s="252">
        <f t="shared" ref="D27:I27" si="4">D28+D29</f>
        <v>0</v>
      </c>
      <c r="E27" s="253">
        <f t="shared" si="4"/>
        <v>0</v>
      </c>
      <c r="F27" s="276">
        <f t="shared" si="4"/>
        <v>0</v>
      </c>
      <c r="G27" s="552">
        <f t="shared" si="4"/>
        <v>3</v>
      </c>
      <c r="H27" s="553">
        <v>5</v>
      </c>
      <c r="I27" s="554">
        <f t="shared" si="4"/>
        <v>14</v>
      </c>
      <c r="J27" s="145"/>
      <c r="K27" s="439"/>
    </row>
    <row r="28" spans="2:12" ht="15.75" customHeight="1" x14ac:dyDescent="0.25">
      <c r="B28" s="743"/>
      <c r="C28" s="222" t="s">
        <v>89</v>
      </c>
      <c r="D28" s="292">
        <v>0</v>
      </c>
      <c r="E28" s="299">
        <v>0</v>
      </c>
      <c r="F28" s="300">
        <v>0</v>
      </c>
      <c r="G28" s="555">
        <v>3</v>
      </c>
      <c r="H28" s="261">
        <v>8</v>
      </c>
      <c r="I28" s="556">
        <v>10</v>
      </c>
      <c r="J28" s="145"/>
      <c r="K28" s="439"/>
    </row>
    <row r="29" spans="2:12" ht="15.75" customHeight="1" thickBot="1" x14ac:dyDescent="0.3">
      <c r="B29" s="744"/>
      <c r="C29" s="307" t="s">
        <v>327</v>
      </c>
      <c r="D29" s="308">
        <v>0</v>
      </c>
      <c r="E29" s="309">
        <v>0</v>
      </c>
      <c r="F29" s="310">
        <v>0</v>
      </c>
      <c r="G29" s="557">
        <v>0</v>
      </c>
      <c r="H29" s="414">
        <v>2</v>
      </c>
      <c r="I29" s="558">
        <v>4</v>
      </c>
      <c r="J29" s="532"/>
      <c r="K29" s="439"/>
      <c r="L29" s="7"/>
    </row>
    <row r="30" spans="2:12" ht="15" customHeight="1" x14ac:dyDescent="0.25">
      <c r="B30" s="743" t="s">
        <v>12</v>
      </c>
      <c r="C30" s="222" t="s">
        <v>86</v>
      </c>
      <c r="D30" s="303" t="s">
        <v>414</v>
      </c>
      <c r="E30" s="304" t="s">
        <v>414</v>
      </c>
      <c r="F30" s="305" t="s">
        <v>414</v>
      </c>
      <c r="G30" s="559" t="s">
        <v>414</v>
      </c>
      <c r="H30" s="560" t="s">
        <v>414</v>
      </c>
      <c r="I30" s="556" t="s">
        <v>414</v>
      </c>
      <c r="J30" s="561"/>
      <c r="K30" s="10"/>
      <c r="L30" s="9"/>
    </row>
    <row r="31" spans="2:12" ht="15.75" customHeight="1" thickBot="1" x14ac:dyDescent="0.3">
      <c r="B31" s="744"/>
      <c r="C31" s="223" t="s">
        <v>19</v>
      </c>
      <c r="D31" s="56">
        <v>0</v>
      </c>
      <c r="E31" s="133">
        <v>0</v>
      </c>
      <c r="F31" s="134">
        <v>0</v>
      </c>
      <c r="G31" s="562">
        <v>0</v>
      </c>
      <c r="H31" s="563">
        <v>1</v>
      </c>
      <c r="I31" s="564">
        <v>2</v>
      </c>
      <c r="J31" s="531"/>
      <c r="K31" s="10"/>
      <c r="L31" s="11"/>
    </row>
    <row r="32" spans="2:12" s="32" customFormat="1" ht="15.75" customHeight="1" thickBot="1" x14ac:dyDescent="0.3">
      <c r="B32" s="34"/>
      <c r="C32" s="745" t="s">
        <v>177</v>
      </c>
      <c r="D32" s="746"/>
      <c r="E32" s="746"/>
      <c r="F32" s="746"/>
      <c r="G32" s="746"/>
      <c r="H32" s="746"/>
      <c r="I32" s="747"/>
      <c r="J32" s="19"/>
      <c r="K32" s="15" t="s">
        <v>185</v>
      </c>
      <c r="L32" s="11"/>
    </row>
    <row r="33" spans="2:13" s="32" customFormat="1" ht="15.75" customHeight="1" thickBot="1" x14ac:dyDescent="0.3">
      <c r="B33" s="748" t="s">
        <v>11</v>
      </c>
      <c r="C33" s="279" t="s">
        <v>136</v>
      </c>
      <c r="D33" s="289">
        <f t="shared" ref="D33:I33" si="5">D34+D37</f>
        <v>0</v>
      </c>
      <c r="E33" s="290">
        <f t="shared" si="5"/>
        <v>0</v>
      </c>
      <c r="F33" s="291">
        <f t="shared" si="5"/>
        <v>0</v>
      </c>
      <c r="G33" s="589">
        <f t="shared" si="5"/>
        <v>0</v>
      </c>
      <c r="H33" s="589">
        <f t="shared" si="5"/>
        <v>6</v>
      </c>
      <c r="I33" s="589">
        <f t="shared" si="5"/>
        <v>18</v>
      </c>
      <c r="J33" s="531"/>
      <c r="K33" s="15"/>
      <c r="L33" s="11"/>
    </row>
    <row r="34" spans="2:13" s="32" customFormat="1" ht="15.75" customHeight="1" x14ac:dyDescent="0.25">
      <c r="B34" s="743"/>
      <c r="C34" s="202" t="s">
        <v>101</v>
      </c>
      <c r="D34" s="280">
        <f t="shared" ref="D34:F34" si="6">D35+D36</f>
        <v>0</v>
      </c>
      <c r="E34" s="287">
        <f t="shared" si="6"/>
        <v>0</v>
      </c>
      <c r="F34" s="288">
        <f t="shared" si="6"/>
        <v>0</v>
      </c>
      <c r="G34" s="590">
        <v>0</v>
      </c>
      <c r="H34" s="591">
        <v>0</v>
      </c>
      <c r="I34" s="592">
        <v>0</v>
      </c>
      <c r="J34" s="531"/>
      <c r="K34" s="566"/>
      <c r="L34" s="11"/>
    </row>
    <row r="35" spans="2:13" s="32" customFormat="1" ht="15.75" customHeight="1" x14ac:dyDescent="0.25">
      <c r="B35" s="743"/>
      <c r="C35" s="202" t="s">
        <v>100</v>
      </c>
      <c r="D35" s="280">
        <v>0</v>
      </c>
      <c r="E35" s="135">
        <v>0</v>
      </c>
      <c r="F35" s="281">
        <v>0</v>
      </c>
      <c r="G35" s="590">
        <v>0</v>
      </c>
      <c r="H35" s="593">
        <v>0</v>
      </c>
      <c r="I35" s="592">
        <v>0</v>
      </c>
      <c r="J35" s="531"/>
      <c r="K35" s="566"/>
      <c r="L35" s="11"/>
    </row>
    <row r="36" spans="2:13" ht="15.75" customHeight="1" x14ac:dyDescent="0.25">
      <c r="B36" s="743"/>
      <c r="C36" s="526" t="s">
        <v>328</v>
      </c>
      <c r="D36" s="282">
        <v>0</v>
      </c>
      <c r="E36" s="33">
        <v>0</v>
      </c>
      <c r="F36" s="283">
        <v>0</v>
      </c>
      <c r="G36" s="594"/>
      <c r="H36" s="595">
        <v>0</v>
      </c>
      <c r="I36" s="596">
        <v>0</v>
      </c>
      <c r="J36" s="532"/>
      <c r="K36" s="439"/>
      <c r="L36" s="7"/>
    </row>
    <row r="37" spans="2:13" ht="15.75" customHeight="1" x14ac:dyDescent="0.25">
      <c r="B37" s="743"/>
      <c r="C37" s="214" t="s">
        <v>103</v>
      </c>
      <c r="D37" s="282">
        <f t="shared" ref="D37:F37" si="7">D38+D39</f>
        <v>0</v>
      </c>
      <c r="E37" s="33">
        <f t="shared" si="7"/>
        <v>0</v>
      </c>
      <c r="F37" s="283">
        <f t="shared" si="7"/>
        <v>0</v>
      </c>
      <c r="G37" s="594">
        <v>0</v>
      </c>
      <c r="H37" s="597">
        <v>6</v>
      </c>
      <c r="I37" s="598">
        <v>18</v>
      </c>
      <c r="J37" s="532"/>
      <c r="K37" s="439"/>
      <c r="L37" s="7"/>
    </row>
    <row r="38" spans="2:13" ht="15" customHeight="1" x14ac:dyDescent="0.25">
      <c r="B38" s="743"/>
      <c r="C38" s="214" t="s">
        <v>102</v>
      </c>
      <c r="D38" s="282">
        <v>0</v>
      </c>
      <c r="E38" s="33">
        <v>0</v>
      </c>
      <c r="F38" s="283">
        <v>0</v>
      </c>
      <c r="G38" s="594">
        <v>0</v>
      </c>
      <c r="H38" s="595">
        <v>0</v>
      </c>
      <c r="I38" s="596">
        <v>0</v>
      </c>
      <c r="J38" s="145"/>
      <c r="K38" s="439"/>
      <c r="L38" s="8"/>
    </row>
    <row r="39" spans="2:13" ht="15" customHeight="1" thickBot="1" x14ac:dyDescent="0.3">
      <c r="B39" s="744"/>
      <c r="C39" s="527" t="s">
        <v>329</v>
      </c>
      <c r="D39" s="284">
        <v>0</v>
      </c>
      <c r="E39" s="285">
        <v>0</v>
      </c>
      <c r="F39" s="286">
        <v>0</v>
      </c>
      <c r="G39" s="586">
        <v>0</v>
      </c>
      <c r="H39" s="587">
        <v>0</v>
      </c>
      <c r="I39" s="588">
        <v>0</v>
      </c>
      <c r="J39" s="145"/>
      <c r="K39" s="439"/>
      <c r="L39" s="8"/>
    </row>
    <row r="40" spans="2:13" ht="15" customHeight="1" thickBot="1" x14ac:dyDescent="0.3">
      <c r="B40" s="272"/>
      <c r="C40" s="690" t="s">
        <v>10</v>
      </c>
      <c r="D40" s="732"/>
      <c r="E40" s="732"/>
      <c r="F40" s="732"/>
      <c r="G40" s="732"/>
      <c r="H40" s="732"/>
      <c r="I40" s="733"/>
    </row>
    <row r="41" spans="2:13" s="32" customFormat="1" ht="15" customHeight="1" thickBot="1" x14ac:dyDescent="0.3">
      <c r="B41" s="706" t="s">
        <v>11</v>
      </c>
      <c r="C41" s="226" t="s">
        <v>105</v>
      </c>
      <c r="D41" s="55">
        <f>SUM(D42:D43)</f>
        <v>300</v>
      </c>
      <c r="E41" s="55">
        <f t="shared" ref="E41:I41" si="8">SUM(E42:E43)</f>
        <v>330</v>
      </c>
      <c r="F41" s="55">
        <f t="shared" si="8"/>
        <v>362</v>
      </c>
      <c r="G41" s="55">
        <f t="shared" si="8"/>
        <v>362</v>
      </c>
      <c r="H41" s="55">
        <f t="shared" si="8"/>
        <v>365</v>
      </c>
      <c r="I41" s="589">
        <f t="shared" si="8"/>
        <v>365</v>
      </c>
      <c r="J41" s="529"/>
      <c r="K41" s="26"/>
    </row>
    <row r="42" spans="2:13" x14ac:dyDescent="0.25">
      <c r="B42" s="707"/>
      <c r="C42" s="224" t="s">
        <v>104</v>
      </c>
      <c r="D42" s="48">
        <v>300</v>
      </c>
      <c r="E42" s="49">
        <v>330</v>
      </c>
      <c r="F42" s="50">
        <v>362</v>
      </c>
      <c r="G42" s="51">
        <v>362</v>
      </c>
      <c r="H42" s="52">
        <v>365</v>
      </c>
      <c r="I42" s="53">
        <v>365</v>
      </c>
    </row>
    <row r="43" spans="2:13" ht="15.75" thickBot="1" x14ac:dyDescent="0.3">
      <c r="B43" s="708"/>
      <c r="C43" s="225" t="s">
        <v>330</v>
      </c>
      <c r="D43" s="54"/>
      <c r="E43" s="40"/>
      <c r="F43" s="41"/>
      <c r="G43" s="39"/>
      <c r="H43" s="46"/>
      <c r="I43" s="47"/>
    </row>
    <row r="44" spans="2:13" ht="30.75" thickBot="1" x14ac:dyDescent="0.3">
      <c r="B44" s="273"/>
      <c r="C44" s="528" t="s">
        <v>163</v>
      </c>
      <c r="D44" s="749"/>
      <c r="E44" s="750"/>
      <c r="F44" s="750"/>
      <c r="G44" s="750"/>
      <c r="H44" s="750"/>
      <c r="I44" s="751"/>
      <c r="J44" s="32"/>
      <c r="K44" s="26" t="s">
        <v>246</v>
      </c>
      <c r="L44" s="32"/>
      <c r="M44" s="32"/>
    </row>
    <row r="45" spans="2:13" s="32" customFormat="1" ht="30.75" thickBot="1" x14ac:dyDescent="0.3">
      <c r="B45" s="748" t="s">
        <v>133</v>
      </c>
      <c r="C45" s="274" t="s">
        <v>165</v>
      </c>
      <c r="D45" s="275">
        <f t="shared" ref="D45:I45" si="9">D46+D47</f>
        <v>0</v>
      </c>
      <c r="E45" s="253">
        <f t="shared" si="9"/>
        <v>0</v>
      </c>
      <c r="F45" s="276">
        <f t="shared" si="9"/>
        <v>0</v>
      </c>
      <c r="G45" s="252">
        <f t="shared" si="9"/>
        <v>0</v>
      </c>
      <c r="H45" s="253">
        <f t="shared" si="9"/>
        <v>0</v>
      </c>
      <c r="I45" s="254">
        <f t="shared" si="9"/>
        <v>0</v>
      </c>
      <c r="K45" s="26" t="s">
        <v>248</v>
      </c>
    </row>
    <row r="46" spans="2:13" x14ac:dyDescent="0.25">
      <c r="B46" s="743"/>
      <c r="C46" s="207" t="s">
        <v>164</v>
      </c>
      <c r="D46" s="48">
        <v>0</v>
      </c>
      <c r="E46" s="49">
        <v>0</v>
      </c>
      <c r="F46" s="50">
        <v>0</v>
      </c>
      <c r="G46" s="51">
        <v>0</v>
      </c>
      <c r="H46" s="52">
        <v>0</v>
      </c>
      <c r="I46" s="53">
        <v>0</v>
      </c>
      <c r="J46" s="62"/>
      <c r="L46" s="62"/>
      <c r="M46" s="62"/>
    </row>
    <row r="47" spans="2:13" ht="15.75" thickBot="1" x14ac:dyDescent="0.3">
      <c r="B47" s="744"/>
      <c r="C47" s="277" t="s">
        <v>331</v>
      </c>
      <c r="D47" s="278"/>
      <c r="E47" s="217"/>
      <c r="F47" s="218"/>
      <c r="G47" s="216"/>
      <c r="H47" s="220"/>
      <c r="I47" s="221"/>
      <c r="J47" s="27"/>
      <c r="L47" s="27"/>
      <c r="M47" s="27"/>
    </row>
    <row r="50" spans="2:11" x14ac:dyDescent="0.25">
      <c r="B50" s="651" t="s">
        <v>111</v>
      </c>
      <c r="C50" s="651"/>
      <c r="D50" s="651"/>
      <c r="E50" s="651"/>
      <c r="F50" s="651"/>
      <c r="G50" s="651"/>
      <c r="H50" s="651"/>
      <c r="I50" s="651"/>
      <c r="J50" s="651"/>
      <c r="K50" s="651"/>
    </row>
    <row r="51" spans="2:11" x14ac:dyDescent="0.25">
      <c r="B51" s="619" t="s">
        <v>139</v>
      </c>
      <c r="C51" s="619"/>
      <c r="D51" s="619"/>
      <c r="E51" s="619"/>
      <c r="F51" s="619"/>
      <c r="G51" s="619"/>
      <c r="H51" s="619"/>
      <c r="I51" s="619"/>
      <c r="J51" s="619"/>
      <c r="K51" s="619"/>
    </row>
    <row r="52" spans="2:11" x14ac:dyDescent="0.25">
      <c r="B52" s="742" t="s">
        <v>162</v>
      </c>
      <c r="C52" s="742"/>
      <c r="D52" s="742"/>
      <c r="E52" s="742"/>
      <c r="F52" s="742"/>
      <c r="G52" s="742"/>
      <c r="H52" s="742"/>
      <c r="I52" s="742"/>
      <c r="J52" s="742"/>
      <c r="K52" s="742"/>
    </row>
    <row r="53" spans="2:11" x14ac:dyDescent="0.25">
      <c r="B53" s="619" t="s">
        <v>160</v>
      </c>
      <c r="C53" s="619"/>
      <c r="D53" s="619"/>
      <c r="E53" s="619"/>
      <c r="F53" s="619"/>
      <c r="G53" s="619"/>
      <c r="H53" s="619"/>
      <c r="I53" s="619"/>
      <c r="J53" s="619"/>
      <c r="K53" s="619"/>
    </row>
  </sheetData>
  <mergeCells count="24">
    <mergeCell ref="B24:B29"/>
    <mergeCell ref="K4:K6"/>
    <mergeCell ref="K7:K8"/>
    <mergeCell ref="B7:B19"/>
    <mergeCell ref="C23:I23"/>
    <mergeCell ref="C6:I6"/>
    <mergeCell ref="B20:B21"/>
    <mergeCell ref="B2:I2"/>
    <mergeCell ref="G4:I4"/>
    <mergeCell ref="D4:F4"/>
    <mergeCell ref="B3:I3"/>
    <mergeCell ref="B4:B5"/>
    <mergeCell ref="C4:C5"/>
    <mergeCell ref="B52:K52"/>
    <mergeCell ref="B53:K53"/>
    <mergeCell ref="B51:K51"/>
    <mergeCell ref="B50:K50"/>
    <mergeCell ref="B30:B31"/>
    <mergeCell ref="C40:I40"/>
    <mergeCell ref="C32:I32"/>
    <mergeCell ref="B33:B39"/>
    <mergeCell ref="B41:B43"/>
    <mergeCell ref="B45:B47"/>
    <mergeCell ref="D44:I44"/>
  </mergeCells>
  <conditionalFormatting sqref="D8:I13 D20:I22 D25:I25 D28:I28 D42:I42 D46:I46 D30:I31">
    <cfRule type="containsBlanks" dxfId="3" priority="10">
      <formula>LEN(TRIM(D8))=0</formula>
    </cfRule>
  </conditionalFormatting>
  <conditionalFormatting sqref="D33:F39 G33:I33">
    <cfRule type="containsBlanks" dxfId="2" priority="3">
      <formula>LEN(TRIM(#REF!))=0</formula>
    </cfRule>
  </conditionalFormatting>
  <conditionalFormatting sqref="G34:I39">
    <cfRule type="containsBlanks" dxfId="1" priority="2">
      <formula>LEN(TRIM(#REF!))=0</formula>
    </cfRule>
  </conditionalFormatting>
  <conditionalFormatting sqref="I41">
    <cfRule type="containsBlanks" dxfId="0" priority="1">
      <formula>LEN(TRIM(#REF!))=0</formula>
    </cfRule>
  </conditionalFormatting>
  <pageMargins left="0.7" right="0.7" top="0.75" bottom="0.75" header="0.3" footer="0.3"/>
  <pageSetup paperSize="9" scale="63" fitToHeight="0" orientation="landscape"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47"/>
  <sheetViews>
    <sheetView view="pageBreakPreview" topLeftCell="A19" zoomScaleNormal="100" zoomScaleSheetLayoutView="100" workbookViewId="0">
      <selection activeCell="M36" sqref="M36"/>
    </sheetView>
  </sheetViews>
  <sheetFormatPr defaultColWidth="8.7109375" defaultRowHeight="15" x14ac:dyDescent="0.25"/>
  <cols>
    <col min="1" max="1" width="2.28515625" customWidth="1"/>
    <col min="2" max="2" width="11.28515625" customWidth="1"/>
    <col min="3" max="3" width="19.140625" customWidth="1"/>
    <col min="4" max="4" width="8.7109375" style="32" customWidth="1"/>
    <col min="5" max="7" width="8.7109375" customWidth="1"/>
    <col min="8" max="11" width="8.7109375" style="32" customWidth="1"/>
    <col min="12" max="14" width="8.7109375" customWidth="1"/>
    <col min="15" max="21" width="8.7109375" style="32" customWidth="1"/>
    <col min="22" max="22" width="2.28515625" style="32" customWidth="1"/>
    <col min="23" max="23" width="70.42578125" style="32" customWidth="1"/>
    <col min="24" max="24" width="8.28515625" customWidth="1"/>
    <col min="25" max="25" width="6.7109375" customWidth="1"/>
  </cols>
  <sheetData>
    <row r="1" spans="2:38" ht="15.75" thickBot="1" x14ac:dyDescent="0.3">
      <c r="B1" t="s">
        <v>129</v>
      </c>
      <c r="C1" s="5"/>
      <c r="D1" s="5"/>
    </row>
    <row r="2" spans="2:38" ht="14.85" customHeight="1" thickBot="1" x14ac:dyDescent="0.3">
      <c r="B2" s="767" t="s">
        <v>257</v>
      </c>
      <c r="C2" s="768"/>
      <c r="D2" s="768"/>
      <c r="E2" s="768"/>
      <c r="F2" s="768"/>
      <c r="G2" s="768"/>
      <c r="H2" s="768"/>
      <c r="I2" s="768"/>
      <c r="J2" s="768"/>
      <c r="K2" s="768"/>
      <c r="L2" s="768"/>
      <c r="M2" s="768"/>
      <c r="N2" s="768"/>
      <c r="O2" s="768"/>
      <c r="P2" s="768"/>
      <c r="Q2" s="768"/>
      <c r="R2" s="768"/>
      <c r="S2" s="768"/>
      <c r="T2" s="768"/>
      <c r="U2" s="769"/>
      <c r="V2" s="159"/>
      <c r="W2" s="57" t="s">
        <v>137</v>
      </c>
      <c r="Z2" s="1"/>
      <c r="AA2" s="1"/>
      <c r="AB2" s="1"/>
    </row>
    <row r="3" spans="2:38" ht="14.85" customHeight="1" thickBot="1" x14ac:dyDescent="0.3">
      <c r="B3" s="785"/>
      <c r="C3" s="786"/>
      <c r="D3" s="786"/>
      <c r="E3" s="786"/>
      <c r="F3" s="786"/>
      <c r="G3" s="786"/>
      <c r="H3" s="786"/>
      <c r="I3" s="786"/>
      <c r="J3" s="786"/>
      <c r="K3" s="786"/>
      <c r="L3" s="786"/>
      <c r="M3" s="786"/>
      <c r="N3" s="786"/>
      <c r="O3" s="141"/>
      <c r="P3" s="485"/>
      <c r="Q3" s="485"/>
      <c r="R3" s="485"/>
      <c r="S3" s="485"/>
      <c r="T3" s="485"/>
      <c r="U3" s="485"/>
      <c r="V3" s="141"/>
      <c r="Z3" s="32"/>
      <c r="AA3" s="1"/>
      <c r="AB3" s="1"/>
    </row>
    <row r="4" spans="2:38" ht="35.25" customHeight="1" thickBot="1" x14ac:dyDescent="0.3">
      <c r="B4" s="643"/>
      <c r="C4" s="787"/>
      <c r="D4" s="752" t="s">
        <v>382</v>
      </c>
      <c r="E4" s="753"/>
      <c r="F4" s="753"/>
      <c r="G4" s="753"/>
      <c r="H4" s="753"/>
      <c r="I4" s="753"/>
      <c r="J4" s="753"/>
      <c r="K4" s="753"/>
      <c r="L4" s="753"/>
      <c r="M4" s="752" t="s">
        <v>383</v>
      </c>
      <c r="N4" s="753"/>
      <c r="O4" s="753"/>
      <c r="P4" s="753"/>
      <c r="Q4" s="753"/>
      <c r="R4" s="753"/>
      <c r="S4" s="753"/>
      <c r="T4" s="753"/>
      <c r="U4" s="754"/>
      <c r="V4" s="320"/>
      <c r="W4" s="26" t="s">
        <v>140</v>
      </c>
    </row>
    <row r="5" spans="2:38" s="32" customFormat="1" ht="35.25" customHeight="1" thickBot="1" x14ac:dyDescent="0.3">
      <c r="B5" s="788"/>
      <c r="C5" s="789"/>
      <c r="D5" s="752">
        <v>2016</v>
      </c>
      <c r="E5" s="753"/>
      <c r="F5" s="754"/>
      <c r="G5" s="633">
        <v>2017</v>
      </c>
      <c r="H5" s="638"/>
      <c r="I5" s="736"/>
      <c r="J5" s="752">
        <v>2018</v>
      </c>
      <c r="K5" s="753"/>
      <c r="L5" s="754"/>
      <c r="M5" s="633">
        <v>2020</v>
      </c>
      <c r="N5" s="638"/>
      <c r="O5" s="736"/>
      <c r="P5" s="752">
        <v>2025</v>
      </c>
      <c r="Q5" s="753"/>
      <c r="R5" s="754"/>
      <c r="S5" s="633">
        <v>2030</v>
      </c>
      <c r="T5" s="638"/>
      <c r="U5" s="736"/>
      <c r="W5" s="26" t="s">
        <v>264</v>
      </c>
      <c r="X5" s="27"/>
      <c r="Y5" s="27"/>
      <c r="Z5" s="27"/>
      <c r="AA5" s="27"/>
      <c r="AB5" s="27"/>
      <c r="AC5" s="27"/>
      <c r="AD5" s="27"/>
      <c r="AE5" s="27"/>
      <c r="AF5" s="27"/>
      <c r="AG5" s="27"/>
      <c r="AH5" s="27"/>
      <c r="AI5" s="27"/>
      <c r="AJ5" s="27"/>
      <c r="AK5" s="27"/>
      <c r="AL5" s="27"/>
    </row>
    <row r="6" spans="2:38" ht="41.1" customHeight="1" thickBot="1" x14ac:dyDescent="0.3">
      <c r="B6" s="380" t="s">
        <v>131</v>
      </c>
      <c r="C6" s="380" t="s">
        <v>108</v>
      </c>
      <c r="D6" s="242" t="s">
        <v>384</v>
      </c>
      <c r="E6" s="191" t="s">
        <v>385</v>
      </c>
      <c r="F6" s="192" t="s">
        <v>386</v>
      </c>
      <c r="G6" s="242" t="s">
        <v>384</v>
      </c>
      <c r="H6" s="191" t="s">
        <v>385</v>
      </c>
      <c r="I6" s="192" t="s">
        <v>386</v>
      </c>
      <c r="J6" s="520" t="s">
        <v>384</v>
      </c>
      <c r="K6" s="191" t="s">
        <v>385</v>
      </c>
      <c r="L6" s="192" t="s">
        <v>386</v>
      </c>
      <c r="M6" s="242" t="s">
        <v>384</v>
      </c>
      <c r="N6" s="191" t="s">
        <v>385</v>
      </c>
      <c r="O6" s="192" t="s">
        <v>386</v>
      </c>
      <c r="P6" s="319" t="s">
        <v>384</v>
      </c>
      <c r="Q6" s="243" t="s">
        <v>385</v>
      </c>
      <c r="R6" s="244" t="s">
        <v>386</v>
      </c>
      <c r="S6" s="319" t="s">
        <v>384</v>
      </c>
      <c r="T6" s="243" t="s">
        <v>385</v>
      </c>
      <c r="U6" s="244" t="s">
        <v>386</v>
      </c>
      <c r="V6"/>
      <c r="W6" s="358" t="s">
        <v>265</v>
      </c>
      <c r="X6" s="27"/>
      <c r="Y6" s="27"/>
      <c r="Z6" s="27"/>
      <c r="AA6" s="27"/>
      <c r="AB6" s="27"/>
      <c r="AC6" s="27"/>
      <c r="AD6" s="27"/>
      <c r="AE6" s="27"/>
      <c r="AF6" s="27"/>
      <c r="AG6" s="27"/>
      <c r="AH6" s="27"/>
      <c r="AI6" s="27"/>
      <c r="AJ6" s="27"/>
      <c r="AK6" s="27"/>
      <c r="AL6" s="27"/>
    </row>
    <row r="7" spans="2:38" ht="16.5" customHeight="1" x14ac:dyDescent="0.25">
      <c r="B7" s="774" t="s">
        <v>11</v>
      </c>
      <c r="C7" s="514" t="s">
        <v>7</v>
      </c>
      <c r="D7" s="510">
        <f>'5b. AFI targets'!D8</f>
        <v>115</v>
      </c>
      <c r="E7" s="509">
        <f>'5a. AFV estimates'!D9</f>
        <v>557</v>
      </c>
      <c r="F7" s="518">
        <f>E7/D7</f>
        <v>4.8434782608695652</v>
      </c>
      <c r="G7" s="510">
        <f>'5b. AFI targets'!E8</f>
        <v>150</v>
      </c>
      <c r="H7" s="509">
        <f>'5a. AFV estimates'!E9</f>
        <v>1185</v>
      </c>
      <c r="I7" s="518">
        <f>H7/G7</f>
        <v>7.9</v>
      </c>
      <c r="J7" s="510">
        <f>'5b. AFI targets'!F8</f>
        <v>237</v>
      </c>
      <c r="K7" s="509">
        <f>'5a. AFV estimates'!F9</f>
        <v>1691</v>
      </c>
      <c r="L7" s="521">
        <f>K7/J7</f>
        <v>7.1350210970464136</v>
      </c>
      <c r="M7" s="510">
        <f>'5b. AFI targets'!G8</f>
        <v>750</v>
      </c>
      <c r="N7" s="509">
        <f>'5a. AFV estimates'!G9</f>
        <v>10000</v>
      </c>
      <c r="O7" s="324">
        <f>N7/M7</f>
        <v>13.333333333333334</v>
      </c>
      <c r="P7" s="508">
        <f>'5b. AFI targets'!H8</f>
        <v>1500</v>
      </c>
      <c r="Q7" s="509">
        <f>'5a. AFV estimates'!H9</f>
        <v>20000</v>
      </c>
      <c r="R7" s="324">
        <f t="shared" ref="R7:R9" si="0">Q7/P7</f>
        <v>13.333333333333334</v>
      </c>
      <c r="S7" s="508">
        <f>'5b. AFI targets'!I8</f>
        <v>3000</v>
      </c>
      <c r="T7" s="509">
        <f>'5a. AFV estimates'!I9</f>
        <v>35000</v>
      </c>
      <c r="U7" s="324">
        <f t="shared" ref="U7:U8" si="1">T7/S7</f>
        <v>11.666666666666666</v>
      </c>
      <c r="V7"/>
      <c r="W7" s="32" t="s">
        <v>284</v>
      </c>
      <c r="X7" s="27"/>
      <c r="Y7" s="27"/>
      <c r="Z7" s="27"/>
      <c r="AA7" s="27"/>
      <c r="AB7" s="27"/>
      <c r="AC7" s="27"/>
      <c r="AD7" s="27"/>
      <c r="AE7" s="27"/>
      <c r="AF7" s="27"/>
      <c r="AG7" s="27"/>
      <c r="AH7" s="27"/>
      <c r="AI7" s="27"/>
      <c r="AJ7" s="27"/>
      <c r="AK7" s="27"/>
      <c r="AL7" s="27"/>
    </row>
    <row r="8" spans="2:38" x14ac:dyDescent="0.25">
      <c r="B8" s="775"/>
      <c r="C8" s="515" t="s">
        <v>110</v>
      </c>
      <c r="D8" s="513">
        <f>'5b. AFI targets'!D25</f>
        <v>11</v>
      </c>
      <c r="E8" s="512">
        <f>'5a. AFV estimates'!D29</f>
        <v>1893</v>
      </c>
      <c r="F8" s="519">
        <f>E8/D8</f>
        <v>172.09090909090909</v>
      </c>
      <c r="G8" s="513">
        <f>'5b. AFI targets'!E25</f>
        <v>12</v>
      </c>
      <c r="H8" s="512">
        <f>'5a. AFV estimates'!E29</f>
        <v>2131</v>
      </c>
      <c r="I8" s="519">
        <f>H8/G8</f>
        <v>177.58333333333334</v>
      </c>
      <c r="J8" s="513">
        <f>'5b. AFI targets'!F25</f>
        <v>12</v>
      </c>
      <c r="K8" s="512">
        <f>'5a. AFV estimates'!F29</f>
        <v>2469</v>
      </c>
      <c r="L8" s="323">
        <f>K8/J8</f>
        <v>205.75</v>
      </c>
      <c r="M8" s="513">
        <f>'5b. AFI targets'!G25</f>
        <v>18</v>
      </c>
      <c r="N8" s="512">
        <f>'5a. AFV estimates'!G29</f>
        <v>4500</v>
      </c>
      <c r="O8" s="324">
        <f>N8/M8</f>
        <v>250</v>
      </c>
      <c r="P8" s="511">
        <f>'5b. AFI targets'!H25</f>
        <v>76</v>
      </c>
      <c r="Q8" s="512">
        <f>'5a. AFV estimates'!H29</f>
        <v>14300</v>
      </c>
      <c r="R8" s="324">
        <f t="shared" si="0"/>
        <v>188.15789473684211</v>
      </c>
      <c r="S8" s="511">
        <f>'5b. AFI targets'!I25</f>
        <v>114</v>
      </c>
      <c r="T8" s="512">
        <f>'5a. AFV estimates'!I29</f>
        <v>24000</v>
      </c>
      <c r="U8" s="324">
        <f t="shared" si="1"/>
        <v>210.52631578947367</v>
      </c>
      <c r="V8"/>
      <c r="W8" s="321"/>
    </row>
    <row r="9" spans="2:38" s="32" customFormat="1" ht="15.75" thickBot="1" x14ac:dyDescent="0.3">
      <c r="B9" s="776"/>
      <c r="C9" s="516" t="s">
        <v>247</v>
      </c>
      <c r="D9" s="513">
        <f>'5b. AFI targets'!D28</f>
        <v>0</v>
      </c>
      <c r="E9" s="512">
        <f>'5a. AFV estimates'!D39</f>
        <v>0</v>
      </c>
      <c r="F9" s="519" t="s">
        <v>414</v>
      </c>
      <c r="G9" s="513">
        <f>'5b. AFI targets'!E28</f>
        <v>0</v>
      </c>
      <c r="H9" s="512">
        <f>'5a. AFV estimates'!E39</f>
        <v>0</v>
      </c>
      <c r="I9" s="324" t="s">
        <v>414</v>
      </c>
      <c r="J9" s="513">
        <f>'5b. AFI targets'!F28</f>
        <v>0</v>
      </c>
      <c r="K9" s="512">
        <f>'5a. AFV estimates'!F39</f>
        <v>15</v>
      </c>
      <c r="L9" s="324" t="s">
        <v>414</v>
      </c>
      <c r="M9" s="513">
        <f>'5b. AFI targets'!G28</f>
        <v>3</v>
      </c>
      <c r="N9" s="512">
        <f>'5a. AFV estimates'!G39</f>
        <v>100</v>
      </c>
      <c r="O9" s="324">
        <f>N9/M9</f>
        <v>33.333333333333336</v>
      </c>
      <c r="P9" s="511">
        <f>'5b. AFI targets'!H28</f>
        <v>8</v>
      </c>
      <c r="Q9" s="512">
        <f>'5a. AFV estimates'!H39</f>
        <v>397</v>
      </c>
      <c r="R9" s="324">
        <f t="shared" si="0"/>
        <v>49.625</v>
      </c>
      <c r="S9" s="511">
        <f>'5b. AFI targets'!I28</f>
        <v>10</v>
      </c>
      <c r="T9" s="512">
        <f>'5a. AFV estimates'!I39</f>
        <v>1888</v>
      </c>
      <c r="U9" s="324">
        <f>T9/S9</f>
        <v>188.8</v>
      </c>
      <c r="W9" s="321"/>
    </row>
    <row r="10" spans="2:38" ht="15.75" thickBot="1" x14ac:dyDescent="0.3">
      <c r="B10" s="777"/>
      <c r="C10" s="540" t="s">
        <v>95</v>
      </c>
      <c r="D10" s="541">
        <f>'5b. AFI targets'!D33</f>
        <v>0</v>
      </c>
      <c r="E10" s="542">
        <f>'5a. AFV estimates'!D54</f>
        <v>0</v>
      </c>
      <c r="F10" s="544" t="s">
        <v>414</v>
      </c>
      <c r="G10" s="541">
        <f>'5b. AFI targets'!E29</f>
        <v>0</v>
      </c>
      <c r="H10" s="542">
        <f>'5a. AFV estimates'!E40</f>
        <v>0</v>
      </c>
      <c r="I10" s="544" t="s">
        <v>414</v>
      </c>
      <c r="J10" s="541">
        <f>'5b. AFI targets'!F33</f>
        <v>0</v>
      </c>
      <c r="K10" s="542">
        <f>'5a. AFV estimates'!F54</f>
        <v>0</v>
      </c>
      <c r="L10" s="544" t="s">
        <v>414</v>
      </c>
      <c r="M10" s="541">
        <f>'5b. AFI targets'!G33</f>
        <v>0</v>
      </c>
      <c r="N10" s="542">
        <f>'5a. AFV estimates'!G54</f>
        <v>0</v>
      </c>
      <c r="O10" s="544" t="s">
        <v>414</v>
      </c>
      <c r="P10" s="543">
        <f>'5b. AFI targets'!H33</f>
        <v>6</v>
      </c>
      <c r="Q10" s="542">
        <f>'5a. AFV estimates'!H54</f>
        <v>100</v>
      </c>
      <c r="R10" s="544">
        <f>Q10/P10</f>
        <v>16.666666666666668</v>
      </c>
      <c r="S10" s="543">
        <f>'5b. AFI targets'!I33</f>
        <v>18</v>
      </c>
      <c r="T10" s="542">
        <v>3600</v>
      </c>
      <c r="U10" s="544">
        <f>T10/S10</f>
        <v>200</v>
      </c>
      <c r="V10"/>
      <c r="W10" s="321"/>
    </row>
    <row r="11" spans="2:38" x14ac:dyDescent="0.25">
      <c r="B11" s="774" t="s">
        <v>12</v>
      </c>
      <c r="C11" s="507" t="s">
        <v>109</v>
      </c>
      <c r="D11" s="517"/>
      <c r="E11" s="337"/>
      <c r="F11" s="340"/>
      <c r="G11" s="339"/>
      <c r="H11" s="337"/>
      <c r="I11" s="340"/>
      <c r="J11" s="337"/>
      <c r="K11" s="337"/>
      <c r="L11" s="338"/>
      <c r="M11" s="339"/>
      <c r="N11" s="337"/>
      <c r="O11" s="340"/>
      <c r="P11" s="337"/>
      <c r="Q11" s="337"/>
      <c r="R11" s="338"/>
      <c r="S11" s="339"/>
      <c r="T11" s="337"/>
      <c r="U11" s="340"/>
      <c r="V11"/>
      <c r="W11" s="26"/>
    </row>
    <row r="12" spans="2:38" ht="15" customHeight="1" x14ac:dyDescent="0.25">
      <c r="B12" s="775"/>
      <c r="C12" s="476" t="s">
        <v>109</v>
      </c>
      <c r="D12" s="432"/>
      <c r="E12" s="329"/>
      <c r="F12" s="332"/>
      <c r="G12" s="331"/>
      <c r="H12" s="329"/>
      <c r="I12" s="332"/>
      <c r="J12" s="329"/>
      <c r="K12" s="329"/>
      <c r="L12" s="330"/>
      <c r="M12" s="331"/>
      <c r="N12" s="329"/>
      <c r="O12" s="332"/>
      <c r="P12" s="329"/>
      <c r="Q12" s="329"/>
      <c r="R12" s="330"/>
      <c r="S12" s="331"/>
      <c r="T12" s="329"/>
      <c r="U12" s="332"/>
      <c r="V12"/>
      <c r="W12" s="26"/>
    </row>
    <row r="13" spans="2:38" ht="15.75" thickBot="1" x14ac:dyDescent="0.3">
      <c r="B13" s="777"/>
      <c r="C13" s="477" t="s">
        <v>109</v>
      </c>
      <c r="D13" s="433"/>
      <c r="E13" s="333"/>
      <c r="F13" s="336"/>
      <c r="G13" s="335"/>
      <c r="H13" s="333"/>
      <c r="I13" s="336"/>
      <c r="J13" s="333"/>
      <c r="K13" s="333"/>
      <c r="L13" s="334"/>
      <c r="M13" s="335"/>
      <c r="N13" s="333"/>
      <c r="O13" s="336"/>
      <c r="P13" s="333"/>
      <c r="Q13" s="333"/>
      <c r="R13" s="334"/>
      <c r="S13" s="335"/>
      <c r="T13" s="333"/>
      <c r="U13" s="336"/>
      <c r="V13"/>
      <c r="W13" s="26"/>
    </row>
    <row r="14" spans="2:38" x14ac:dyDescent="0.25">
      <c r="B14" s="774" t="s">
        <v>13</v>
      </c>
      <c r="C14" s="475" t="s">
        <v>109</v>
      </c>
      <c r="D14" s="431"/>
      <c r="E14" s="325"/>
      <c r="F14" s="328"/>
      <c r="G14" s="327"/>
      <c r="H14" s="325"/>
      <c r="I14" s="328"/>
      <c r="J14" s="325"/>
      <c r="K14" s="325"/>
      <c r="L14" s="326"/>
      <c r="M14" s="327"/>
      <c r="N14" s="325"/>
      <c r="O14" s="328"/>
      <c r="P14" s="325"/>
      <c r="Q14" s="325"/>
      <c r="R14" s="326"/>
      <c r="S14" s="327"/>
      <c r="T14" s="325"/>
      <c r="U14" s="328"/>
      <c r="V14"/>
      <c r="W14" s="26"/>
    </row>
    <row r="15" spans="2:38" ht="14.1" customHeight="1" x14ac:dyDescent="0.25">
      <c r="B15" s="775"/>
      <c r="C15" s="476" t="s">
        <v>109</v>
      </c>
      <c r="D15" s="432"/>
      <c r="E15" s="329"/>
      <c r="F15" s="332"/>
      <c r="G15" s="331"/>
      <c r="H15" s="329"/>
      <c r="I15" s="332"/>
      <c r="J15" s="329"/>
      <c r="K15" s="329"/>
      <c r="L15" s="330"/>
      <c r="M15" s="331"/>
      <c r="N15" s="329"/>
      <c r="O15" s="332"/>
      <c r="P15" s="329"/>
      <c r="Q15" s="329"/>
      <c r="R15" s="330"/>
      <c r="S15" s="331"/>
      <c r="T15" s="329"/>
      <c r="U15" s="332"/>
      <c r="V15"/>
      <c r="W15" s="26"/>
    </row>
    <row r="16" spans="2:38" ht="15.75" thickBot="1" x14ac:dyDescent="0.3">
      <c r="B16" s="777"/>
      <c r="C16" s="477" t="s">
        <v>109</v>
      </c>
      <c r="D16" s="433"/>
      <c r="E16" s="333"/>
      <c r="F16" s="336"/>
      <c r="G16" s="335"/>
      <c r="H16" s="333"/>
      <c r="I16" s="336"/>
      <c r="J16" s="333"/>
      <c r="K16" s="333"/>
      <c r="L16" s="334"/>
      <c r="M16" s="335"/>
      <c r="N16" s="333"/>
      <c r="O16" s="336"/>
      <c r="P16" s="333"/>
      <c r="Q16" s="333"/>
      <c r="R16" s="334"/>
      <c r="S16" s="335"/>
      <c r="T16" s="333"/>
      <c r="U16" s="336"/>
      <c r="V16"/>
      <c r="W16" s="26"/>
    </row>
    <row r="17" spans="2:27" s="32" customFormat="1" x14ac:dyDescent="0.25">
      <c r="B17" s="774" t="s">
        <v>14</v>
      </c>
      <c r="C17" s="475" t="s">
        <v>109</v>
      </c>
      <c r="D17" s="431"/>
      <c r="E17" s="325"/>
      <c r="F17" s="328"/>
      <c r="G17" s="339"/>
      <c r="H17" s="337"/>
      <c r="I17" s="340"/>
      <c r="J17" s="337"/>
      <c r="K17" s="337"/>
      <c r="L17" s="338"/>
      <c r="M17" s="339"/>
      <c r="N17" s="337"/>
      <c r="O17" s="340"/>
      <c r="P17" s="337"/>
      <c r="Q17" s="337"/>
      <c r="R17" s="338"/>
      <c r="S17" s="339"/>
      <c r="T17" s="337"/>
      <c r="U17" s="340"/>
      <c r="W17" s="26"/>
    </row>
    <row r="18" spans="2:27" s="32" customFormat="1" x14ac:dyDescent="0.25">
      <c r="B18" s="775"/>
      <c r="C18" s="476" t="s">
        <v>109</v>
      </c>
      <c r="D18" s="432"/>
      <c r="E18" s="329"/>
      <c r="F18" s="332"/>
      <c r="G18" s="331"/>
      <c r="H18" s="329"/>
      <c r="I18" s="332"/>
      <c r="J18" s="329"/>
      <c r="K18" s="329"/>
      <c r="L18" s="330"/>
      <c r="M18" s="331"/>
      <c r="N18" s="329"/>
      <c r="O18" s="332"/>
      <c r="P18" s="329"/>
      <c r="Q18" s="329"/>
      <c r="R18" s="330"/>
      <c r="S18" s="331"/>
      <c r="T18" s="329"/>
      <c r="U18" s="332"/>
      <c r="W18" s="26"/>
    </row>
    <row r="19" spans="2:27" ht="15.75" thickBot="1" x14ac:dyDescent="0.3">
      <c r="B19" s="777"/>
      <c r="C19" s="477" t="s">
        <v>109</v>
      </c>
      <c r="D19" s="433"/>
      <c r="E19" s="333"/>
      <c r="F19" s="336"/>
      <c r="G19" s="335"/>
      <c r="H19" s="333"/>
      <c r="I19" s="336"/>
      <c r="J19" s="333"/>
      <c r="K19" s="333"/>
      <c r="L19" s="334"/>
      <c r="M19" s="335"/>
      <c r="N19" s="333"/>
      <c r="O19" s="336"/>
      <c r="P19" s="333"/>
      <c r="Q19" s="333"/>
      <c r="R19" s="334"/>
      <c r="S19" s="335"/>
      <c r="T19" s="333"/>
      <c r="U19" s="336"/>
      <c r="V19"/>
      <c r="W19" s="26"/>
    </row>
    <row r="20" spans="2:27" x14ac:dyDescent="0.25">
      <c r="B20" s="13"/>
    </row>
    <row r="21" spans="2:27" s="32" customFormat="1" x14ac:dyDescent="0.25">
      <c r="B21" s="22" t="s">
        <v>111</v>
      </c>
    </row>
    <row r="22" spans="2:27" s="32" customFormat="1" x14ac:dyDescent="0.25">
      <c r="B22" s="619" t="s">
        <v>150</v>
      </c>
      <c r="C22" s="619"/>
      <c r="D22" s="619"/>
      <c r="E22" s="619"/>
      <c r="F22" s="619"/>
      <c r="G22" s="619"/>
      <c r="H22" s="619"/>
      <c r="I22" s="619"/>
      <c r="J22" s="619"/>
      <c r="K22" s="619"/>
      <c r="L22" s="619"/>
      <c r="M22" s="619"/>
      <c r="N22" s="619"/>
      <c r="O22" s="619"/>
      <c r="P22" s="480"/>
      <c r="Q22" s="480"/>
      <c r="R22" s="480"/>
      <c r="S22" s="480"/>
      <c r="T22" s="480"/>
      <c r="U22" s="480"/>
      <c r="V22" s="27"/>
      <c r="W22" s="27"/>
      <c r="X22" s="27"/>
      <c r="Y22" s="27"/>
      <c r="Z22" s="27"/>
      <c r="AA22" s="27"/>
    </row>
    <row r="23" spans="2:27" s="32" customFormat="1" x14ac:dyDescent="0.25">
      <c r="B23" s="619" t="s">
        <v>151</v>
      </c>
      <c r="C23" s="619"/>
      <c r="D23" s="619"/>
      <c r="E23" s="619"/>
      <c r="F23" s="619"/>
      <c r="G23" s="619"/>
      <c r="H23" s="619"/>
      <c r="I23" s="619"/>
      <c r="J23" s="619"/>
      <c r="K23" s="619"/>
      <c r="L23" s="619"/>
      <c r="M23" s="619"/>
      <c r="N23" s="619"/>
      <c r="O23" s="619"/>
      <c r="P23" s="480"/>
      <c r="Q23" s="480"/>
      <c r="R23" s="480"/>
      <c r="S23" s="480"/>
      <c r="T23" s="480"/>
      <c r="U23" s="480"/>
      <c r="X23" s="27"/>
      <c r="Y23" s="27"/>
      <c r="Z23" s="27"/>
      <c r="AA23" s="27"/>
    </row>
    <row r="24" spans="2:27" s="32" customFormat="1" x14ac:dyDescent="0.25">
      <c r="X24" s="3"/>
    </row>
    <row r="25" spans="2:27" ht="15.75" thickBot="1" x14ac:dyDescent="0.3"/>
    <row r="26" spans="2:27" ht="16.5" customHeight="1" thickBot="1" x14ac:dyDescent="0.3">
      <c r="B26" s="767" t="s">
        <v>253</v>
      </c>
      <c r="C26" s="768"/>
      <c r="D26" s="768"/>
      <c r="E26" s="768"/>
      <c r="F26" s="768"/>
      <c r="G26" s="768"/>
      <c r="H26" s="768"/>
      <c r="I26" s="769"/>
      <c r="J26" s="159"/>
      <c r="K26" s="155"/>
      <c r="L26" s="159"/>
      <c r="M26" s="159"/>
      <c r="N26" s="159"/>
      <c r="O26" s="155"/>
      <c r="P26" s="159"/>
      <c r="Q26" s="155"/>
      <c r="R26" s="159"/>
      <c r="S26" s="159"/>
      <c r="T26" s="159"/>
      <c r="U26" s="155"/>
      <c r="V26" s="155"/>
      <c r="W26" s="155"/>
    </row>
    <row r="27" spans="2:27" ht="15.75" thickBot="1" x14ac:dyDescent="0.3">
      <c r="B27" s="770"/>
      <c r="C27" s="770"/>
      <c r="D27" s="770"/>
      <c r="E27" s="770"/>
      <c r="F27" s="770"/>
      <c r="G27" s="770"/>
      <c r="H27" s="770"/>
      <c r="I27" s="770"/>
      <c r="J27" s="322"/>
      <c r="K27" s="322"/>
      <c r="L27" s="322"/>
      <c r="M27" s="322"/>
      <c r="N27" s="322"/>
      <c r="O27" s="140"/>
      <c r="P27" s="322"/>
      <c r="Q27" s="322"/>
      <c r="R27" s="322"/>
      <c r="S27" s="322"/>
      <c r="T27" s="322"/>
      <c r="U27" s="184"/>
      <c r="V27" s="140"/>
      <c r="W27" s="140"/>
    </row>
    <row r="28" spans="2:27" ht="45" customHeight="1" thickBot="1" x14ac:dyDescent="0.3">
      <c r="B28" s="752"/>
      <c r="C28" s="754"/>
      <c r="D28" s="752" t="s">
        <v>252</v>
      </c>
      <c r="E28" s="753"/>
      <c r="F28" s="753"/>
      <c r="G28" s="752" t="s">
        <v>254</v>
      </c>
      <c r="H28" s="783"/>
      <c r="I28" s="784"/>
      <c r="J28" s="156"/>
      <c r="K28"/>
      <c r="N28" s="156"/>
      <c r="O28" s="156"/>
      <c r="P28" s="156"/>
      <c r="T28" s="156"/>
      <c r="U28" s="156"/>
      <c r="V28" s="156"/>
      <c r="W28"/>
    </row>
    <row r="29" spans="2:27" ht="46.35" customHeight="1" thickBot="1" x14ac:dyDescent="0.3">
      <c r="B29" s="778" t="s">
        <v>131</v>
      </c>
      <c r="C29" s="778" t="s">
        <v>154</v>
      </c>
      <c r="D29" s="753" t="s">
        <v>390</v>
      </c>
      <c r="E29" s="753"/>
      <c r="F29" s="753"/>
      <c r="G29" s="780" t="s">
        <v>391</v>
      </c>
      <c r="H29" s="781"/>
      <c r="I29" s="782"/>
      <c r="J29" s="184"/>
      <c r="K29"/>
      <c r="N29" s="157"/>
      <c r="O29" s="157"/>
      <c r="P29" s="184"/>
      <c r="T29" s="157"/>
      <c r="U29" s="157"/>
      <c r="V29" s="157"/>
      <c r="W29"/>
    </row>
    <row r="30" spans="2:27" ht="16.350000000000001" customHeight="1" thickBot="1" x14ac:dyDescent="0.3">
      <c r="B30" s="779"/>
      <c r="C30" s="779"/>
      <c r="D30" s="319">
        <v>2016</v>
      </c>
      <c r="E30" s="243">
        <v>2017</v>
      </c>
      <c r="F30" s="244">
        <v>2018</v>
      </c>
      <c r="G30" s="189">
        <v>2020</v>
      </c>
      <c r="H30" s="190">
        <v>2025</v>
      </c>
      <c r="I30" s="227">
        <v>2030</v>
      </c>
      <c r="J30" s="240"/>
      <c r="K30"/>
      <c r="N30" s="154"/>
      <c r="O30" s="154"/>
      <c r="P30" s="240"/>
      <c r="T30" s="154"/>
      <c r="U30" s="154"/>
      <c r="V30" s="154"/>
      <c r="W30"/>
    </row>
    <row r="31" spans="2:27" x14ac:dyDescent="0.25">
      <c r="B31" s="771" t="s">
        <v>11</v>
      </c>
      <c r="C31" s="228" t="s">
        <v>20</v>
      </c>
      <c r="D31" s="568">
        <v>0.47910000000000003</v>
      </c>
      <c r="E31" s="569">
        <v>0.4718</v>
      </c>
      <c r="F31" s="570">
        <v>0.46779999999999999</v>
      </c>
      <c r="G31" s="568">
        <v>0.49230000000000002</v>
      </c>
      <c r="H31" s="571">
        <v>0.49430000000000002</v>
      </c>
      <c r="I31" s="572">
        <v>0.49780000000000002</v>
      </c>
      <c r="J31" s="241"/>
      <c r="K31"/>
      <c r="N31" s="158"/>
      <c r="O31" s="158"/>
      <c r="P31" s="241"/>
      <c r="T31" s="158"/>
      <c r="U31" s="158"/>
      <c r="V31" s="158"/>
      <c r="W31"/>
    </row>
    <row r="32" spans="2:27" x14ac:dyDescent="0.25">
      <c r="B32" s="772"/>
      <c r="C32" s="229" t="s">
        <v>21</v>
      </c>
      <c r="D32" s="573">
        <v>0.47970000000000002</v>
      </c>
      <c r="E32" s="574">
        <v>0.48780000000000001</v>
      </c>
      <c r="F32" s="575">
        <v>0.49320000000000003</v>
      </c>
      <c r="G32" s="573">
        <v>0.48</v>
      </c>
      <c r="H32" s="576">
        <v>0.46500000000000002</v>
      </c>
      <c r="I32" s="577">
        <v>0.44500000000000001</v>
      </c>
      <c r="J32" s="241"/>
      <c r="K32"/>
      <c r="N32" s="158"/>
      <c r="O32" s="158"/>
      <c r="P32" s="241"/>
      <c r="T32" s="158"/>
      <c r="U32" s="158"/>
      <c r="V32" s="158"/>
      <c r="W32"/>
    </row>
    <row r="33" spans="2:23" x14ac:dyDescent="0.25">
      <c r="B33" s="772"/>
      <c r="C33" s="229" t="s">
        <v>7</v>
      </c>
      <c r="D33" s="578">
        <v>5.0000000000000001E-4</v>
      </c>
      <c r="E33" s="576">
        <v>1.4E-3</v>
      </c>
      <c r="F33" s="577">
        <v>2.5000000000000001E-3</v>
      </c>
      <c r="G33" s="578">
        <v>5.0000000000000001E-3</v>
      </c>
      <c r="H33" s="576">
        <v>0.01</v>
      </c>
      <c r="I33" s="577">
        <v>1.4999999999999999E-2</v>
      </c>
      <c r="J33" s="241"/>
      <c r="K33"/>
      <c r="N33" s="158"/>
      <c r="O33" s="158"/>
      <c r="P33" s="241"/>
      <c r="T33" s="158"/>
      <c r="U33" s="158"/>
      <c r="V33" s="158"/>
      <c r="W33"/>
    </row>
    <row r="34" spans="2:23" x14ac:dyDescent="0.25">
      <c r="B34" s="772"/>
      <c r="C34" s="229" t="s">
        <v>8</v>
      </c>
      <c r="D34" s="578">
        <v>6.9999999999999999E-4</v>
      </c>
      <c r="E34" s="576">
        <v>8.0000000000000004E-4</v>
      </c>
      <c r="F34" s="577">
        <v>8.9999999999999998E-4</v>
      </c>
      <c r="G34" s="578">
        <v>2.5000000000000001E-3</v>
      </c>
      <c r="H34" s="576">
        <v>5.0000000000000001E-3</v>
      </c>
      <c r="I34" s="577">
        <v>0.01</v>
      </c>
      <c r="J34" s="241"/>
      <c r="K34"/>
      <c r="N34" s="158"/>
      <c r="O34" s="158"/>
      <c r="P34" s="241"/>
      <c r="T34" s="158"/>
      <c r="U34" s="158"/>
      <c r="V34" s="158"/>
      <c r="W34"/>
    </row>
    <row r="35" spans="2:23" x14ac:dyDescent="0.25">
      <c r="B35" s="772"/>
      <c r="C35" s="229" t="s">
        <v>9</v>
      </c>
      <c r="D35" s="578">
        <v>0</v>
      </c>
      <c r="E35" s="576">
        <v>0</v>
      </c>
      <c r="F35" s="577">
        <v>0</v>
      </c>
      <c r="G35" s="578">
        <v>2.0000000000000001E-4</v>
      </c>
      <c r="H35" s="576">
        <v>5.9999999999999995E-4</v>
      </c>
      <c r="I35" s="577">
        <v>1.1999999999999999E-3</v>
      </c>
      <c r="J35" s="241"/>
      <c r="K35"/>
      <c r="N35" s="158"/>
      <c r="O35" s="158"/>
      <c r="P35" s="241"/>
      <c r="T35" s="158"/>
      <c r="U35" s="158"/>
      <c r="V35" s="158"/>
      <c r="W35"/>
    </row>
    <row r="36" spans="2:23" x14ac:dyDescent="0.25">
      <c r="B36" s="772"/>
      <c r="C36" s="229" t="s">
        <v>22</v>
      </c>
      <c r="D36" s="578">
        <v>0</v>
      </c>
      <c r="E36" s="576">
        <v>0</v>
      </c>
      <c r="F36" s="577">
        <v>0</v>
      </c>
      <c r="G36" s="578">
        <v>0</v>
      </c>
      <c r="H36" s="576">
        <v>1E-4</v>
      </c>
      <c r="I36" s="577">
        <v>1E-3</v>
      </c>
      <c r="J36" s="241"/>
      <c r="K36"/>
      <c r="N36" s="158"/>
      <c r="O36" s="158"/>
      <c r="P36" s="241"/>
      <c r="T36" s="158"/>
      <c r="U36" s="158"/>
      <c r="V36" s="158"/>
      <c r="W36"/>
    </row>
    <row r="37" spans="2:23" x14ac:dyDescent="0.25">
      <c r="B37" s="772"/>
      <c r="C37" s="229" t="s">
        <v>10</v>
      </c>
      <c r="D37" s="578">
        <v>2.0400000000000001E-2</v>
      </c>
      <c r="E37" s="576">
        <v>1.9900000000000001E-2</v>
      </c>
      <c r="F37" s="577">
        <v>1.9599999999999999E-2</v>
      </c>
      <c r="G37" s="578">
        <v>0.02</v>
      </c>
      <c r="H37" s="576">
        <v>2.5000000000000001E-2</v>
      </c>
      <c r="I37" s="577">
        <v>0.03</v>
      </c>
      <c r="J37" s="241"/>
      <c r="K37"/>
      <c r="N37" s="158"/>
      <c r="O37" s="158"/>
      <c r="P37" s="241"/>
      <c r="T37" s="158"/>
      <c r="U37" s="158"/>
      <c r="V37" s="158"/>
      <c r="W37"/>
    </row>
    <row r="38" spans="2:23" x14ac:dyDescent="0.25">
      <c r="B38" s="772"/>
      <c r="C38" s="230" t="s">
        <v>91</v>
      </c>
      <c r="D38" s="578">
        <v>0</v>
      </c>
      <c r="E38" s="576">
        <v>0</v>
      </c>
      <c r="F38" s="577">
        <v>0</v>
      </c>
      <c r="G38" s="578">
        <v>0</v>
      </c>
      <c r="H38" s="576">
        <v>0</v>
      </c>
      <c r="I38" s="577">
        <v>0</v>
      </c>
      <c r="J38" s="241"/>
      <c r="K38"/>
      <c r="N38" s="158"/>
      <c r="O38" s="158"/>
      <c r="P38" s="241"/>
      <c r="T38" s="158"/>
      <c r="U38" s="158"/>
      <c r="V38" s="158"/>
      <c r="W38"/>
    </row>
    <row r="39" spans="2:23" ht="26.25" x14ac:dyDescent="0.25">
      <c r="B39" s="772"/>
      <c r="C39" s="318" t="s">
        <v>99</v>
      </c>
      <c r="D39" s="578">
        <v>0</v>
      </c>
      <c r="E39" s="576">
        <v>0</v>
      </c>
      <c r="F39" s="577">
        <v>0</v>
      </c>
      <c r="G39" s="578">
        <v>0</v>
      </c>
      <c r="H39" s="576">
        <v>0</v>
      </c>
      <c r="I39" s="577">
        <v>0</v>
      </c>
      <c r="J39" s="241"/>
      <c r="K39"/>
      <c r="N39" s="158"/>
      <c r="O39" s="158"/>
      <c r="P39" s="241"/>
      <c r="T39" s="158"/>
      <c r="U39" s="158"/>
      <c r="V39" s="158"/>
      <c r="W39"/>
    </row>
    <row r="40" spans="2:23" ht="17.100000000000001" customHeight="1" thickBot="1" x14ac:dyDescent="0.3">
      <c r="B40" s="772"/>
      <c r="C40" s="231" t="s">
        <v>169</v>
      </c>
      <c r="D40" s="579">
        <v>0</v>
      </c>
      <c r="E40" s="580">
        <v>0</v>
      </c>
      <c r="F40" s="581">
        <v>0</v>
      </c>
      <c r="G40" s="579">
        <v>0</v>
      </c>
      <c r="H40" s="580">
        <v>0</v>
      </c>
      <c r="I40" s="581">
        <v>0</v>
      </c>
      <c r="J40" s="241"/>
      <c r="K40"/>
      <c r="N40" s="158"/>
      <c r="O40" s="158"/>
      <c r="P40" s="241"/>
      <c r="T40" s="158"/>
      <c r="U40" s="158"/>
      <c r="V40" s="158"/>
      <c r="W40"/>
    </row>
    <row r="41" spans="2:23" s="32" customFormat="1" ht="17.100000000000001" customHeight="1" thickBot="1" x14ac:dyDescent="0.3">
      <c r="B41" s="773"/>
      <c r="C41" s="525" t="s">
        <v>389</v>
      </c>
      <c r="D41" s="582">
        <f>SUM(D31:D40)</f>
        <v>0.98040000000000005</v>
      </c>
      <c r="E41" s="583">
        <f t="shared" ref="E41:I41" si="2">SUM(E31:E40)</f>
        <v>0.98170000000000002</v>
      </c>
      <c r="F41" s="584">
        <f t="shared" si="2"/>
        <v>0.98399999999999999</v>
      </c>
      <c r="G41" s="584">
        <f>SUM(G31:G40)</f>
        <v>0.99999999999999989</v>
      </c>
      <c r="H41" s="584">
        <f t="shared" si="2"/>
        <v>1</v>
      </c>
      <c r="I41" s="584">
        <f t="shared" si="2"/>
        <v>1</v>
      </c>
      <c r="J41" s="241" t="s">
        <v>392</v>
      </c>
      <c r="N41" s="158"/>
      <c r="O41" s="158"/>
      <c r="P41" s="241"/>
      <c r="T41" s="158"/>
      <c r="U41" s="158"/>
      <c r="V41" s="158"/>
    </row>
    <row r="42" spans="2:23" ht="19.7" customHeight="1" thickBot="1" x14ac:dyDescent="0.3">
      <c r="B42" s="771" t="s">
        <v>23</v>
      </c>
      <c r="C42" s="808" t="s">
        <v>358</v>
      </c>
      <c r="D42" s="567" t="s">
        <v>459</v>
      </c>
      <c r="E42" s="567" t="s">
        <v>459</v>
      </c>
      <c r="F42" s="567" t="s">
        <v>459</v>
      </c>
      <c r="G42" s="567" t="s">
        <v>459</v>
      </c>
      <c r="H42" s="567" t="s">
        <v>459</v>
      </c>
      <c r="I42" s="809" t="s">
        <v>459</v>
      </c>
      <c r="J42" s="807" t="s">
        <v>460</v>
      </c>
      <c r="K42" s="766"/>
      <c r="N42" s="158"/>
      <c r="O42" s="158"/>
      <c r="P42" s="241"/>
      <c r="T42" s="158"/>
      <c r="U42" s="158"/>
      <c r="V42" s="158"/>
      <c r="W42"/>
    </row>
    <row r="43" spans="2:23" ht="20.45" customHeight="1" thickBot="1" x14ac:dyDescent="0.3">
      <c r="B43" s="772"/>
      <c r="C43" s="810" t="s">
        <v>359</v>
      </c>
      <c r="D43" s="567" t="s">
        <v>459</v>
      </c>
      <c r="E43" s="567" t="s">
        <v>459</v>
      </c>
      <c r="F43" s="567" t="s">
        <v>459</v>
      </c>
      <c r="G43" s="567" t="s">
        <v>459</v>
      </c>
      <c r="H43" s="567" t="s">
        <v>459</v>
      </c>
      <c r="I43" s="809" t="s">
        <v>459</v>
      </c>
      <c r="J43" s="807" t="s">
        <v>460</v>
      </c>
      <c r="K43" s="766"/>
      <c r="N43" s="158"/>
      <c r="O43" s="158"/>
      <c r="P43" s="241"/>
      <c r="T43" s="158"/>
      <c r="U43" s="158"/>
      <c r="V43" s="158"/>
      <c r="W43"/>
    </row>
    <row r="44" spans="2:23" ht="20.45" customHeight="1" thickBot="1" x14ac:dyDescent="0.3">
      <c r="B44" s="773"/>
      <c r="C44" s="811" t="s">
        <v>9</v>
      </c>
      <c r="D44" s="567" t="s">
        <v>459</v>
      </c>
      <c r="E44" s="567" t="s">
        <v>459</v>
      </c>
      <c r="F44" s="567" t="s">
        <v>459</v>
      </c>
      <c r="G44" s="567" t="s">
        <v>459</v>
      </c>
      <c r="H44" s="567" t="s">
        <v>459</v>
      </c>
      <c r="I44" s="809" t="s">
        <v>459</v>
      </c>
      <c r="J44" s="807" t="s">
        <v>460</v>
      </c>
      <c r="K44" s="766"/>
      <c r="N44" s="158"/>
      <c r="O44" s="158"/>
      <c r="P44" s="241"/>
      <c r="T44" s="158"/>
      <c r="U44" s="158"/>
      <c r="V44" s="158"/>
      <c r="W44"/>
    </row>
    <row r="45" spans="2:23" ht="22.35" customHeight="1" thickBot="1" x14ac:dyDescent="0.3">
      <c r="B45" s="771" t="s">
        <v>24</v>
      </c>
      <c r="C45" s="812" t="s">
        <v>358</v>
      </c>
      <c r="D45" s="567" t="s">
        <v>459</v>
      </c>
      <c r="E45" s="567" t="s">
        <v>459</v>
      </c>
      <c r="F45" s="567" t="s">
        <v>459</v>
      </c>
      <c r="G45" s="567" t="s">
        <v>459</v>
      </c>
      <c r="H45" s="567" t="s">
        <v>459</v>
      </c>
      <c r="I45" s="809" t="s">
        <v>459</v>
      </c>
      <c r="J45" s="807" t="s">
        <v>460</v>
      </c>
      <c r="K45" s="766"/>
      <c r="N45" s="158"/>
      <c r="O45" s="158"/>
      <c r="P45" s="241"/>
      <c r="T45" s="158"/>
      <c r="U45" s="158"/>
      <c r="V45" s="158"/>
      <c r="W45"/>
    </row>
    <row r="46" spans="2:23" ht="19.7" customHeight="1" thickBot="1" x14ac:dyDescent="0.3">
      <c r="B46" s="772"/>
      <c r="C46" s="810" t="s">
        <v>360</v>
      </c>
      <c r="D46" s="567" t="s">
        <v>459</v>
      </c>
      <c r="E46" s="567" t="s">
        <v>459</v>
      </c>
      <c r="F46" s="567" t="s">
        <v>459</v>
      </c>
      <c r="G46" s="567" t="s">
        <v>459</v>
      </c>
      <c r="H46" s="567" t="s">
        <v>459</v>
      </c>
      <c r="I46" s="809" t="s">
        <v>459</v>
      </c>
      <c r="J46" s="807" t="s">
        <v>460</v>
      </c>
      <c r="K46" s="766"/>
      <c r="N46" s="158"/>
      <c r="O46" s="158"/>
      <c r="P46" s="241"/>
      <c r="T46" s="158"/>
      <c r="U46" s="158"/>
      <c r="V46" s="158"/>
      <c r="W46"/>
    </row>
    <row r="47" spans="2:23" ht="20.45" customHeight="1" thickBot="1" x14ac:dyDescent="0.3">
      <c r="B47" s="773"/>
      <c r="C47" s="811" t="s">
        <v>9</v>
      </c>
      <c r="D47" s="813" t="s">
        <v>459</v>
      </c>
      <c r="E47" s="813" t="s">
        <v>459</v>
      </c>
      <c r="F47" s="813" t="s">
        <v>459</v>
      </c>
      <c r="G47" s="813" t="s">
        <v>459</v>
      </c>
      <c r="H47" s="813" t="s">
        <v>459</v>
      </c>
      <c r="I47" s="814" t="s">
        <v>459</v>
      </c>
      <c r="J47" s="807" t="s">
        <v>460</v>
      </c>
      <c r="K47" s="766"/>
      <c r="L47" s="158"/>
      <c r="M47" s="158"/>
      <c r="N47" s="158"/>
      <c r="O47" s="158"/>
      <c r="P47" s="241"/>
      <c r="Q47" s="158"/>
      <c r="R47" s="158"/>
      <c r="S47" s="158"/>
      <c r="T47" s="158"/>
      <c r="U47" s="158"/>
      <c r="V47" s="158"/>
      <c r="W47"/>
    </row>
  </sheetData>
  <mergeCells count="35">
    <mergeCell ref="B2:U2"/>
    <mergeCell ref="B31:B41"/>
    <mergeCell ref="P5:R5"/>
    <mergeCell ref="S5:U5"/>
    <mergeCell ref="D4:L4"/>
    <mergeCell ref="M4:U4"/>
    <mergeCell ref="C29:C30"/>
    <mergeCell ref="G29:I29"/>
    <mergeCell ref="G28:I28"/>
    <mergeCell ref="D28:F28"/>
    <mergeCell ref="B3:N3"/>
    <mergeCell ref="G5:I5"/>
    <mergeCell ref="M5:O5"/>
    <mergeCell ref="B4:C5"/>
    <mergeCell ref="D29:F29"/>
    <mergeCell ref="D5:F5"/>
    <mergeCell ref="B42:B44"/>
    <mergeCell ref="B45:B47"/>
    <mergeCell ref="B7:B10"/>
    <mergeCell ref="B17:B19"/>
    <mergeCell ref="B29:B30"/>
    <mergeCell ref="B28:C28"/>
    <mergeCell ref="B11:B13"/>
    <mergeCell ref="B14:B16"/>
    <mergeCell ref="J5:L5"/>
    <mergeCell ref="B26:I26"/>
    <mergeCell ref="B22:O22"/>
    <mergeCell ref="B23:O23"/>
    <mergeCell ref="B27:I27"/>
    <mergeCell ref="J47:K47"/>
    <mergeCell ref="J42:K42"/>
    <mergeCell ref="J43:K43"/>
    <mergeCell ref="J44:K44"/>
    <mergeCell ref="J45:K45"/>
    <mergeCell ref="J46:K46"/>
  </mergeCells>
  <pageMargins left="0.7" right="0.7" top="0.75" bottom="0.75" header="0.3" footer="0.3"/>
  <pageSetup paperSize="9" scale="49" orientation="landscape" r:id="rId1"/>
  <colBreaks count="1" manualBreakCount="1">
    <brk id="22" max="46" man="1"/>
  </colBreaks>
  <ignoredErrors>
    <ignoredError sqref="E41:F41" formulaRange="1"/>
    <ignoredError sqref="F7:F8 I7:I8 L7:L8 O8"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ALTERNATIVE FUEL">
          <x14:formula1>
            <xm:f>Menus!$D$2:$D$10</xm:f>
          </x14:formula1>
          <xm:sqref>C9:C19</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0"/>
  <sheetViews>
    <sheetView view="pageBreakPreview" topLeftCell="A7" zoomScaleNormal="100" zoomScaleSheetLayoutView="100" workbookViewId="0">
      <selection activeCell="H52" sqref="H52"/>
    </sheetView>
  </sheetViews>
  <sheetFormatPr defaultColWidth="8.85546875" defaultRowHeight="15" x14ac:dyDescent="0.25"/>
  <cols>
    <col min="2" max="2" width="62.140625" customWidth="1"/>
  </cols>
  <sheetData>
    <row r="1" spans="1:2" ht="15.75" x14ac:dyDescent="0.25">
      <c r="A1" s="790" t="s">
        <v>33</v>
      </c>
      <c r="B1" s="790"/>
    </row>
    <row r="2" spans="1:2" x14ac:dyDescent="0.25">
      <c r="A2" s="2" t="s">
        <v>34</v>
      </c>
      <c r="B2" s="2" t="s">
        <v>399</v>
      </c>
    </row>
    <row r="3" spans="1:2" x14ac:dyDescent="0.25">
      <c r="A3" s="2" t="s">
        <v>35</v>
      </c>
      <c r="B3" s="2" t="s">
        <v>36</v>
      </c>
    </row>
    <row r="4" spans="1:2" x14ac:dyDescent="0.25">
      <c r="A4" s="2" t="s">
        <v>172</v>
      </c>
      <c r="B4" s="2" t="s">
        <v>314</v>
      </c>
    </row>
    <row r="5" spans="1:2" s="32" customFormat="1" x14ac:dyDescent="0.25">
      <c r="A5" s="2" t="s">
        <v>182</v>
      </c>
      <c r="B5" s="2" t="s">
        <v>315</v>
      </c>
    </row>
    <row r="6" spans="1:2" x14ac:dyDescent="0.25">
      <c r="A6" s="2" t="s">
        <v>173</v>
      </c>
      <c r="B6" s="2" t="s">
        <v>318</v>
      </c>
    </row>
    <row r="7" spans="1:2" s="32" customFormat="1" x14ac:dyDescent="0.25">
      <c r="A7" s="2" t="s">
        <v>316</v>
      </c>
      <c r="B7" s="2" t="s">
        <v>317</v>
      </c>
    </row>
    <row r="8" spans="1:2" s="32" customFormat="1" x14ac:dyDescent="0.25">
      <c r="A8" s="2" t="s">
        <v>280</v>
      </c>
      <c r="B8" s="2" t="s">
        <v>262</v>
      </c>
    </row>
    <row r="9" spans="1:2" x14ac:dyDescent="0.25">
      <c r="A9" s="2" t="s">
        <v>37</v>
      </c>
      <c r="B9" s="2" t="s">
        <v>38</v>
      </c>
    </row>
    <row r="10" spans="1:2" x14ac:dyDescent="0.25">
      <c r="A10" s="2" t="s">
        <v>39</v>
      </c>
      <c r="B10" s="2" t="s">
        <v>40</v>
      </c>
    </row>
    <row r="11" spans="1:2" s="32" customFormat="1" x14ac:dyDescent="0.25">
      <c r="A11" s="2" t="s">
        <v>8</v>
      </c>
      <c r="B11" s="2" t="s">
        <v>319</v>
      </c>
    </row>
    <row r="12" spans="1:2" x14ac:dyDescent="0.25">
      <c r="A12" s="2" t="s">
        <v>338</v>
      </c>
      <c r="B12" s="2" t="s">
        <v>339</v>
      </c>
    </row>
    <row r="13" spans="1:2" x14ac:dyDescent="0.25">
      <c r="A13" s="2" t="s">
        <v>41</v>
      </c>
      <c r="B13" s="2" t="s">
        <v>42</v>
      </c>
    </row>
    <row r="14" spans="1:2" s="32" customFormat="1" x14ac:dyDescent="0.25">
      <c r="A14" s="2" t="s">
        <v>283</v>
      </c>
      <c r="B14" s="2" t="s">
        <v>259</v>
      </c>
    </row>
    <row r="15" spans="1:2" x14ac:dyDescent="0.25">
      <c r="A15" s="2" t="s">
        <v>43</v>
      </c>
      <c r="B15" s="2" t="s">
        <v>400</v>
      </c>
    </row>
    <row r="16" spans="1:2" x14ac:dyDescent="0.25">
      <c r="A16" s="2" t="s">
        <v>132</v>
      </c>
      <c r="B16" s="2" t="s">
        <v>107</v>
      </c>
    </row>
    <row r="17" spans="1:2" s="32" customFormat="1" x14ac:dyDescent="0.25">
      <c r="A17" s="2" t="s">
        <v>401</v>
      </c>
      <c r="B17" s="2" t="s">
        <v>402</v>
      </c>
    </row>
    <row r="18" spans="1:2" s="32" customFormat="1" x14ac:dyDescent="0.25">
      <c r="A18" s="2" t="s">
        <v>290</v>
      </c>
      <c r="B18" s="2" t="s">
        <v>291</v>
      </c>
    </row>
    <row r="19" spans="1:2" x14ac:dyDescent="0.25">
      <c r="A19" s="2" t="s">
        <v>44</v>
      </c>
      <c r="B19" s="2" t="s">
        <v>45</v>
      </c>
    </row>
    <row r="20" spans="1:2" x14ac:dyDescent="0.25">
      <c r="A20" s="2" t="s">
        <v>46</v>
      </c>
      <c r="B20" s="2" t="s">
        <v>47</v>
      </c>
    </row>
    <row r="21" spans="1:2" x14ac:dyDescent="0.25">
      <c r="A21" s="2" t="s">
        <v>48</v>
      </c>
      <c r="B21" s="2" t="s">
        <v>49</v>
      </c>
    </row>
    <row r="22" spans="1:2" x14ac:dyDescent="0.25">
      <c r="A22" s="2" t="s">
        <v>50</v>
      </c>
      <c r="B22" s="2" t="s">
        <v>121</v>
      </c>
    </row>
    <row r="23" spans="1:2" x14ac:dyDescent="0.25">
      <c r="A23" s="2" t="s">
        <v>167</v>
      </c>
      <c r="B23" s="2" t="s">
        <v>168</v>
      </c>
    </row>
    <row r="24" spans="1:2" x14ac:dyDescent="0.25">
      <c r="A24" s="2" t="s">
        <v>126</v>
      </c>
      <c r="B24" s="2" t="s">
        <v>127</v>
      </c>
    </row>
    <row r="25" spans="1:2" x14ac:dyDescent="0.25">
      <c r="A25" s="2" t="s">
        <v>51</v>
      </c>
      <c r="B25" s="2" t="s">
        <v>52</v>
      </c>
    </row>
    <row r="26" spans="1:2" x14ac:dyDescent="0.25">
      <c r="A26" s="2" t="s">
        <v>53</v>
      </c>
      <c r="B26" s="2" t="s">
        <v>22</v>
      </c>
    </row>
    <row r="27" spans="1:2" s="32" customFormat="1" x14ac:dyDescent="0.25">
      <c r="A27" s="2" t="s">
        <v>332</v>
      </c>
      <c r="B27" s="2" t="s">
        <v>235</v>
      </c>
    </row>
    <row r="28" spans="1:2" x14ac:dyDescent="0.25">
      <c r="A28" s="2" t="s">
        <v>54</v>
      </c>
      <c r="B28" s="2" t="s">
        <v>55</v>
      </c>
    </row>
    <row r="29" spans="1:2" x14ac:dyDescent="0.25">
      <c r="A29" s="2" t="s">
        <v>122</v>
      </c>
      <c r="B29" s="2" t="s">
        <v>123</v>
      </c>
    </row>
    <row r="30" spans="1:2" x14ac:dyDescent="0.25">
      <c r="A30" s="2" t="s">
        <v>120</v>
      </c>
      <c r="B30" s="2" t="s">
        <v>119</v>
      </c>
    </row>
    <row r="31" spans="1:2" x14ac:dyDescent="0.25">
      <c r="A31" s="2" t="s">
        <v>56</v>
      </c>
      <c r="B31" s="2" t="s">
        <v>57</v>
      </c>
    </row>
    <row r="32" spans="1:2" x14ac:dyDescent="0.25">
      <c r="A32" s="2" t="s">
        <v>58</v>
      </c>
      <c r="B32" s="2" t="s">
        <v>59</v>
      </c>
    </row>
    <row r="33" spans="1:2" s="32" customFormat="1" x14ac:dyDescent="0.25">
      <c r="A33" s="2" t="s">
        <v>60</v>
      </c>
      <c r="B33" s="2" t="s">
        <v>61</v>
      </c>
    </row>
    <row r="34" spans="1:2" x14ac:dyDescent="0.25">
      <c r="A34" s="423" t="s">
        <v>337</v>
      </c>
      <c r="B34" s="423" t="s">
        <v>234</v>
      </c>
    </row>
    <row r="35" spans="1:2" x14ac:dyDescent="0.25">
      <c r="A35" s="2" t="s">
        <v>9</v>
      </c>
      <c r="B35" s="2" t="s">
        <v>320</v>
      </c>
    </row>
    <row r="36" spans="1:2" x14ac:dyDescent="0.25">
      <c r="A36" s="2" t="s">
        <v>322</v>
      </c>
      <c r="B36" s="2" t="s">
        <v>321</v>
      </c>
    </row>
    <row r="37" spans="1:2" x14ac:dyDescent="0.25">
      <c r="A37" s="2" t="s">
        <v>62</v>
      </c>
      <c r="B37" s="2" t="s">
        <v>63</v>
      </c>
    </row>
    <row r="38" spans="1:2" s="32" customFormat="1" x14ac:dyDescent="0.25">
      <c r="A38" s="2" t="s">
        <v>333</v>
      </c>
      <c r="B38" s="2" t="s">
        <v>335</v>
      </c>
    </row>
    <row r="39" spans="1:2" s="32" customFormat="1" x14ac:dyDescent="0.25">
      <c r="A39" s="2" t="s">
        <v>334</v>
      </c>
      <c r="B39" s="2" t="s">
        <v>336</v>
      </c>
    </row>
    <row r="40" spans="1:2" x14ac:dyDescent="0.25">
      <c r="A40" s="2" t="s">
        <v>64</v>
      </c>
      <c r="B40" s="2" t="s">
        <v>65</v>
      </c>
    </row>
    <row r="41" spans="1:2" s="32" customFormat="1" x14ac:dyDescent="0.25">
      <c r="A41" s="2" t="s">
        <v>281</v>
      </c>
      <c r="B41" s="2" t="s">
        <v>261</v>
      </c>
    </row>
    <row r="42" spans="1:2" s="32" customFormat="1" x14ac:dyDescent="0.25">
      <c r="A42" s="2" t="s">
        <v>282</v>
      </c>
      <c r="B42" s="2" t="s">
        <v>260</v>
      </c>
    </row>
    <row r="43" spans="1:2" x14ac:dyDescent="0.25">
      <c r="A43" s="2" t="s">
        <v>66</v>
      </c>
      <c r="B43" s="2" t="s">
        <v>80</v>
      </c>
    </row>
    <row r="44" spans="1:2" x14ac:dyDescent="0.25">
      <c r="A44" s="2" t="s">
        <v>67</v>
      </c>
      <c r="B44" s="2" t="s">
        <v>68</v>
      </c>
    </row>
    <row r="45" spans="1:2" x14ac:dyDescent="0.25">
      <c r="A45" s="2" t="s">
        <v>69</v>
      </c>
      <c r="B45" s="2" t="s">
        <v>70</v>
      </c>
    </row>
    <row r="46" spans="1:2" x14ac:dyDescent="0.25">
      <c r="A46" s="2" t="s">
        <v>71</v>
      </c>
      <c r="B46" s="2" t="s">
        <v>72</v>
      </c>
    </row>
    <row r="47" spans="1:2" x14ac:dyDescent="0.25">
      <c r="A47" s="2" t="s">
        <v>73</v>
      </c>
      <c r="B47" s="2" t="s">
        <v>74</v>
      </c>
    </row>
    <row r="48" spans="1:2" x14ac:dyDescent="0.25">
      <c r="A48" s="2" t="s">
        <v>75</v>
      </c>
      <c r="B48" s="2" t="s">
        <v>76</v>
      </c>
    </row>
    <row r="49" spans="1:2" x14ac:dyDescent="0.25">
      <c r="A49" s="2" t="s">
        <v>77</v>
      </c>
      <c r="B49" s="2" t="s">
        <v>78</v>
      </c>
    </row>
    <row r="50" spans="1:2" x14ac:dyDescent="0.25">
      <c r="A50" s="2" t="s">
        <v>79</v>
      </c>
      <c r="B50" s="2" t="s">
        <v>166</v>
      </c>
    </row>
  </sheetData>
  <mergeCells count="1">
    <mergeCell ref="A1:B1"/>
  </mergeCells>
  <pageMargins left="0.7" right="0.7" top="0.75" bottom="0.75" header="0.3" footer="0.3"/>
  <pageSetup paperSize="9" scale="66" orientation="landscape"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D20318D878FB4DB3C6B0AC882A34B6" ma:contentTypeVersion="16" ma:contentTypeDescription="Een nieuw document maken." ma:contentTypeScope="" ma:versionID="a84db50f0e61b7a4ee57cc9b87122995">
  <xsd:schema xmlns:xsd="http://www.w3.org/2001/XMLSchema" xmlns:xs="http://www.w3.org/2001/XMLSchema" xmlns:p="http://schemas.microsoft.com/office/2006/metadata/properties" xmlns:ns2="1c7ecc25-6b95-4c2e-971d-5e5cd0f91619" xmlns:ns3="918b9d13-fe0f-4bb3-8688-fc97f88d6aad" xmlns:ns4="eece0892-1c78-4d20-b2e1-ffe11007ce11" targetNamespace="http://schemas.microsoft.com/office/2006/metadata/properties" ma:root="true" ma:fieldsID="371f94e5f7bfb5fb7130c454c4ec7d81" ns2:_="" ns3:_="" ns4:_="">
    <xsd:import namespace="1c7ecc25-6b95-4c2e-971d-5e5cd0f91619"/>
    <xsd:import namespace="918b9d13-fe0f-4bb3-8688-fc97f88d6aad"/>
    <xsd:import namespace="eece0892-1c78-4d20-b2e1-ffe11007ce1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7ecc25-6b95-4c2e-971d-5e5cd0f91619"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8b9d13-fe0f-4bb3-8688-fc97f88d6aa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0b3c4699-dc2a-4b69-abd4-892b79eed89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ece0892-1c78-4d20-b2e1-ffe11007ce1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76479a2-4552-4133-8128-876ceadf8009}" ma:internalName="TaxCatchAll" ma:showField="CatchAllData" ma:web="eece0892-1c78-4d20-b2e1-ffe11007ce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ece0892-1c78-4d20-b2e1-ffe11007ce11" xsi:nil="true"/>
    <lcf76f155ced4ddcb4097134ff3c332f xmlns="918b9d13-fe0f-4bb3-8688-fc97f88d6aa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060942-049F-49A8-9CC9-1CAA1255B604}"/>
</file>

<file path=customXml/itemProps2.xml><?xml version="1.0" encoding="utf-8"?>
<ds:datastoreItem xmlns:ds="http://schemas.openxmlformats.org/officeDocument/2006/customXml" ds:itemID="{448CCDD2-19F0-4A0F-90CF-E9B7262D03A9}"/>
</file>

<file path=customXml/itemProps3.xml><?xml version="1.0" encoding="utf-8"?>
<ds:datastoreItem xmlns:ds="http://schemas.openxmlformats.org/officeDocument/2006/customXml" ds:itemID="{27E63913-5E74-41E4-8FA6-07933CE9E1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11</vt:i4>
      </vt:variant>
      <vt:variant>
        <vt:lpstr>Pomenované rozsahy</vt:lpstr>
      </vt:variant>
      <vt:variant>
        <vt:i4>10</vt:i4>
      </vt:variant>
    </vt:vector>
  </HeadingPairs>
  <TitlesOfParts>
    <vt:vector size="21" baseType="lpstr">
      <vt:lpstr>READ ME</vt:lpstr>
      <vt:lpstr>1. Legal Measures</vt:lpstr>
      <vt:lpstr>2. Policy Measures</vt:lpstr>
      <vt:lpstr>3. Deployment and manufactu</vt:lpstr>
      <vt:lpstr>4. RTD&amp;D</vt:lpstr>
      <vt:lpstr>5a. AFV estimates</vt:lpstr>
      <vt:lpstr>5b. AFI targets</vt:lpstr>
      <vt:lpstr>6. AFI developments</vt:lpstr>
      <vt:lpstr>Abbreviations</vt:lpstr>
      <vt:lpstr>References</vt:lpstr>
      <vt:lpstr>Menus</vt:lpstr>
      <vt:lpstr>'2. Policy Measures'!cellM11</vt:lpstr>
      <vt:lpstr>'2. Policy Measures'!M1AI</vt:lpstr>
      <vt:lpstr>'3. Deployment and manufactu'!M1AI</vt:lpstr>
      <vt:lpstr>M1AI</vt:lpstr>
      <vt:lpstr>'2. Policy Measures'!M1indic</vt:lpstr>
      <vt:lpstr>'3. Deployment and manufactu'!M1indic</vt:lpstr>
      <vt:lpstr>M1indic</vt:lpstr>
      <vt:lpstr>'2. Policy Measures'!M1indname</vt:lpstr>
      <vt:lpstr>'3. Deployment and manufactu'!M1indname</vt:lpstr>
      <vt:lpstr>M1indname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Maria Julea</dc:creator>
  <cp:lastModifiedBy>Krajnak Adrian</cp:lastModifiedBy>
  <cp:lastPrinted>2019-11-07T07:31:17Z</cp:lastPrinted>
  <dcterms:created xsi:type="dcterms:W3CDTF">2018-09-29T21:26:45Z</dcterms:created>
  <dcterms:modified xsi:type="dcterms:W3CDTF">2019-11-07T07:36:50Z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0x010100AFD20318D878FB4DB3C6B0AC882A34B6</vt:lpwstr>
  </property>
</Properties>
</file>